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drawings/drawing6.xml" ContentType="application/vnd.openxmlformats-officedocument.drawing+xml"/>
  <Override PartName="/xl/charts/chart12.xml" ContentType="application/vnd.openxmlformats-officedocument.drawingml.chart+xml"/>
  <Override PartName="/xl/charts/style1.xml" ContentType="application/vnd.ms-office.chartstyle+xml"/>
  <Override PartName="/xl/charts/colors1.xml" ContentType="application/vnd.ms-office.chartcolorsty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C:\Users\u016789\AppData\Local\Microsoft\Windows\INetCache\Content.Outlook\TGMT0FA0\"/>
    </mc:Choice>
  </mc:AlternateContent>
  <xr:revisionPtr revIDLastSave="0" documentId="13_ncr:1_{CCE54BEC-022D-464E-83D6-4DC82AF37DE3}" xr6:coauthVersionLast="47" xr6:coauthVersionMax="47" xr10:uidLastSave="{00000000-0000-0000-0000-000000000000}"/>
  <bookViews>
    <workbookView xWindow="-120" yWindow="-120" windowWidth="29040" windowHeight="15840" activeTab="1" xr2:uid="{00000000-000D-0000-FFFF-FFFF00000000}"/>
  </bookViews>
  <sheets>
    <sheet name="population etimates" sheetId="24" r:id="rId1"/>
    <sheet name="Contents" sheetId="36" r:id="rId2"/>
    <sheet name="Notes" sheetId="37" r:id="rId3"/>
    <sheet name="S1 Numbers" sheetId="1" r:id="rId4"/>
    <sheet name="S2 Index" sheetId="2" r:id="rId5"/>
    <sheet name="S3 SHS" sheetId="40" r:id="rId6"/>
    <sheet name="S4 Cross Border" sheetId="25" r:id="rId7"/>
    <sheet name="SGB1" sheetId="29" r:id="rId8"/>
    <sheet name="SGB2 index" sheetId="6" r:id="rId9"/>
    <sheet name="SGB3 rel. to pop." sheetId="7" r:id="rId10"/>
    <sheet name="H1 passenger" sheetId="8" r:id="rId11"/>
    <sheet name="H2 a freight tonnes" sheetId="9" r:id="rId12"/>
    <sheet name="H2 b freight tonne km" sheetId="10" r:id="rId13"/>
    <sheet name="H3 traffic" sheetId="11" r:id="rId14"/>
    <sheet name="H4 other" sheetId="12" r:id="rId15"/>
    <sheet name="Figs1,2" sheetId="19" r:id="rId16"/>
    <sheet name="Figs 3,4" sheetId="20" r:id="rId17"/>
    <sheet name="Figs 5,6" sheetId="21" r:id="rId18"/>
    <sheet name="Figs 7, 8, 9" sheetId="22" r:id="rId19"/>
    <sheet name="Figs 10,11" sheetId="23" r:id="rId20"/>
    <sheet name="Sheet1" sheetId="39" r:id="rId21"/>
    <sheet name="cross border - additional table" sheetId="26" r:id="rId22"/>
  </sheets>
  <externalReferences>
    <externalReference r:id="rId23"/>
  </externalReferences>
  <definedNames>
    <definedName name="compnum" localSheetId="5">#REF!</definedName>
    <definedName name="compnum" localSheetId="6">'[1]Table SGB1 comp num'!#REF!</definedName>
    <definedName name="compnum">#REF!</definedName>
    <definedName name="Dynamic">OFFSET(OFFSET(#REF!,0,3-COUNT(#REF!),1,1),0,0,1,COUNT(#REF!))</definedName>
    <definedName name="Dynamic2">OFFSET(OFFSET(#REF!,0,3-COUNT(#REF!),1,1),0,0,1,COUNT(#REF!))</definedName>
    <definedName name="Dynamic3">OFFSET(OFFSET(#REF!,0,3-COUNT(#REF!),1,1),0,0,1,COUNT(#REF!))</definedName>
    <definedName name="DynamicDate">#REF!</definedName>
    <definedName name="KEYA" localSheetId="5">#REF!</definedName>
    <definedName name="KEYA">#REF!</definedName>
    <definedName name="One">#REF!</definedName>
    <definedName name="_xlnm.Print_Area" localSheetId="21">'cross border - additional table'!$B$1:$Z$56</definedName>
    <definedName name="_xlnm.Print_Area" localSheetId="19">'Figs 10,11'!$A$1:$S$65</definedName>
    <definedName name="_xlnm.Print_Area" localSheetId="16" xml:space="preserve">                     'Figs 3,4'!$A$1:$Q$85</definedName>
    <definedName name="_xlnm.Print_Area" localSheetId="17" xml:space="preserve">     'Figs 5,6'!$A$1:$S$105</definedName>
    <definedName name="_xlnm.Print_Area" localSheetId="18">'Figs 7, 8, 9'!$A$1:$G$57</definedName>
    <definedName name="_xlnm.Print_Area" localSheetId="15">'Figs1,2'!$A$1:$Q$91</definedName>
    <definedName name="_xlnm.Print_Area" localSheetId="10">'H1 passenger'!$A$1:$L$68</definedName>
    <definedName name="_xlnm.Print_Area" localSheetId="11">'H2 a freight tonnes'!$A$1:$Q$75</definedName>
    <definedName name="_xlnm.Print_Area" localSheetId="12">'H2 b freight tonne km'!$A$1:$F$71</definedName>
    <definedName name="_xlnm.Print_Area" localSheetId="13">'H3 traffic'!$A$1:$K$67</definedName>
    <definedName name="_xlnm.Print_Area" localSheetId="14">'H4 other'!$A$1:$G$68</definedName>
    <definedName name="_xlnm.Print_Area" localSheetId="2">Notes!$A$1:$C$77</definedName>
    <definedName name="_xlnm.Print_Area" localSheetId="3">'S1 Numbers'!$A$1:$W$38</definedName>
    <definedName name="_xlnm.Print_Area" localSheetId="4">'S2 Index'!$A$1:$M$38</definedName>
    <definedName name="_xlnm.Print_Area" localSheetId="6">'S4 Cross Border'!$A$1:$W$43</definedName>
    <definedName name="_xlnm.Print_Area" localSheetId="7">'SGB1'!$A$1:$AI$36</definedName>
    <definedName name="_xlnm.Print_Area" localSheetId="8">'SGB2 index'!$A$1:$M$35</definedName>
    <definedName name="_xlnm.Print_Area" localSheetId="9">'SGB3 rel. to pop.'!$A$2:$W$35</definedName>
    <definedName name="Select">IF(#REF!=1,'S1 Numbers'!#REF!,IF(#REF!=2,'S2 Index'!#REF!,IF(#REF!=3,#REF!,IF(#REF!=4,'S4 Cross Border'!#REF!,IF(#REF!=5,'SGB1'!#REF!,IF(#REF!=6,'SGB2 index'!#REF!,'SGB3 rel. to pop.'!#REF!))))))</definedName>
    <definedName name="Select2">IF(#REF!=1,'S1 Numbers'!$A$4:$O$4,IF(#REF!=2,'S2 Index'!$A$4:$G$4,IF(#REF!=3,#REF!,IF(#REF!=4,'S4 Cross Border'!$A$4:$O$4,IF(#REF!=5,'SGB1'!$A$4:$AA$4,IF(#REF!=6,'SGB2 index'!$A$4:$E$4,'SGB3 rel. to pop.'!$A$5:$O$5))))))</definedName>
    <definedName name="SummarySHSTransport">Sum_1_Summary_SHS[[#Headers],[Measure]]</definedName>
    <definedName name="Three">#REF!</definedName>
    <definedName name="Topic">IF(#REF!=1,#REF!,IF(#REF!=3,#REF!,IF(#REF!=2,#REF!,IF(#REF!=4,#REF!,#REF!))))</definedName>
    <definedName name="Topic2">IF(#REF!=1,#REF!,IF(#REF!=3,#REF!,IF(#REF!=2,#REF!,IF(#REF!=4,#REF!,#REF!))))</definedName>
    <definedName name="Topic3">IF(#REF!=1,#REF!,IF(#REF!=3,#REF!,IF(#REF!=2,#REF!,IF(#REF!=4,#REF!,#REF!))))</definedName>
    <definedName name="Two">#REF!</definedName>
    <definedName name="Variable">VLOOKUP(#REF!,#REF!,2)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5" i="20" l="1"/>
  <c r="P156" i="21" l="1"/>
  <c r="N156" i="21"/>
  <c r="L156" i="21"/>
  <c r="G156" i="21"/>
  <c r="E156" i="21"/>
  <c r="Q156" i="21"/>
  <c r="U156" i="21"/>
  <c r="H156" i="21"/>
  <c r="L135" i="20" l="1"/>
  <c r="I135" i="20"/>
  <c r="D135" i="20"/>
  <c r="F135" i="20"/>
  <c r="E141" i="19"/>
  <c r="C141" i="19"/>
  <c r="E155" i="21" l="1"/>
  <c r="G155" i="21"/>
  <c r="H155" i="21"/>
  <c r="I155" i="21"/>
  <c r="L155" i="21"/>
  <c r="N155" i="21"/>
  <c r="P155" i="21"/>
  <c r="Q155" i="21"/>
  <c r="U155" i="21"/>
  <c r="D134" i="20"/>
  <c r="F134" i="20"/>
  <c r="I134" i="20"/>
  <c r="L134" i="20"/>
  <c r="M134" i="20"/>
  <c r="C140" i="19"/>
  <c r="E140" i="19"/>
  <c r="G87" i="20"/>
  <c r="G88" i="20"/>
  <c r="G89" i="20"/>
  <c r="G90" i="20"/>
  <c r="G91" i="20"/>
  <c r="G92" i="20"/>
  <c r="G93" i="20"/>
  <c r="G94" i="20"/>
  <c r="H95" i="20"/>
  <c r="H96" i="20"/>
  <c r="H97" i="20"/>
  <c r="H98" i="20"/>
  <c r="H99" i="20"/>
  <c r="H100" i="20"/>
  <c r="H101" i="20"/>
  <c r="H102" i="20"/>
  <c r="H103" i="20"/>
  <c r="H104" i="20"/>
  <c r="I133" i="20"/>
  <c r="L133" i="20"/>
  <c r="M133" i="20"/>
  <c r="F133" i="20"/>
  <c r="D133" i="20"/>
  <c r="U154" i="21"/>
  <c r="P154" i="21"/>
  <c r="Q154" i="21"/>
  <c r="N154" i="21"/>
  <c r="L154" i="21"/>
  <c r="G154" i="21"/>
  <c r="H154" i="21"/>
  <c r="I154" i="21"/>
  <c r="E154" i="21"/>
  <c r="E139" i="19"/>
  <c r="C139" i="19"/>
  <c r="E153" i="21"/>
  <c r="G153" i="21"/>
  <c r="H153" i="21"/>
  <c r="I153" i="21"/>
  <c r="L153" i="21"/>
  <c r="N153" i="21"/>
  <c r="P153" i="21"/>
  <c r="Q153" i="21"/>
  <c r="U153" i="21"/>
  <c r="L132" i="20"/>
  <c r="D132" i="20"/>
  <c r="F132" i="20"/>
  <c r="I132" i="20"/>
  <c r="M132" i="20"/>
  <c r="C138" i="19"/>
  <c r="E138" i="19"/>
  <c r="P152" i="21"/>
  <c r="P151" i="21"/>
  <c r="G151" i="21"/>
  <c r="G152" i="21"/>
  <c r="N152" i="21"/>
  <c r="N151" i="21"/>
  <c r="E152" i="21"/>
  <c r="H152" i="21"/>
  <c r="I152" i="21"/>
  <c r="L152" i="21"/>
  <c r="Q152" i="21"/>
  <c r="U152" i="21"/>
  <c r="M131" i="20"/>
  <c r="I131" i="20"/>
  <c r="F131" i="20"/>
  <c r="D131" i="20"/>
  <c r="C131" i="20"/>
  <c r="L131" i="20" s="1"/>
  <c r="A137" i="19"/>
  <c r="E137" i="19"/>
  <c r="C137" i="19"/>
  <c r="G150" i="21"/>
  <c r="E151" i="21"/>
  <c r="H151" i="21"/>
  <c r="I151" i="21"/>
  <c r="L151" i="21"/>
  <c r="Q151" i="21"/>
  <c r="U151" i="21"/>
  <c r="C130" i="20"/>
  <c r="L130" i="20" s="1"/>
  <c r="D130" i="20"/>
  <c r="F130" i="20"/>
  <c r="I130" i="20"/>
  <c r="M130" i="20"/>
  <c r="A136" i="19"/>
  <c r="C136" i="19"/>
  <c r="E136" i="19"/>
  <c r="N150" i="21"/>
  <c r="G149" i="21"/>
  <c r="U150" i="21"/>
  <c r="Q150" i="21"/>
  <c r="P150" i="21"/>
  <c r="P149" i="21"/>
  <c r="N149" i="21"/>
  <c r="L150" i="21"/>
  <c r="I150" i="21"/>
  <c r="H150" i="21"/>
  <c r="E150" i="21"/>
  <c r="C129" i="20"/>
  <c r="L129" i="20" s="1"/>
  <c r="D129" i="20"/>
  <c r="F129" i="20"/>
  <c r="I129" i="20"/>
  <c r="M129" i="20"/>
  <c r="E135" i="19"/>
  <c r="C135" i="19"/>
  <c r="A135" i="19"/>
  <c r="M128" i="20"/>
  <c r="U149" i="21"/>
  <c r="Q149" i="21"/>
  <c r="L149" i="21"/>
  <c r="I149" i="21"/>
  <c r="H149" i="21"/>
  <c r="G148" i="21"/>
  <c r="E149" i="21"/>
  <c r="I128" i="20"/>
  <c r="F128" i="20"/>
  <c r="D128" i="20"/>
  <c r="C128" i="20"/>
  <c r="L128" i="20"/>
  <c r="E134" i="19"/>
  <c r="C134" i="19"/>
  <c r="A134" i="19"/>
  <c r="C17" i="1"/>
  <c r="D17" i="1"/>
  <c r="E17" i="1"/>
  <c r="F17" i="1"/>
  <c r="P148" i="21"/>
  <c r="P147" i="21"/>
  <c r="N147" i="21"/>
  <c r="G147" i="21"/>
  <c r="E148" i="21"/>
  <c r="H148" i="21"/>
  <c r="I148" i="21"/>
  <c r="L148" i="21"/>
  <c r="N148" i="21"/>
  <c r="Q148" i="21"/>
  <c r="U148" i="21"/>
  <c r="E146" i="21"/>
  <c r="G146" i="21"/>
  <c r="H146" i="21"/>
  <c r="I146" i="21"/>
  <c r="L146" i="21"/>
  <c r="N146" i="21"/>
  <c r="P146" i="21"/>
  <c r="Q146" i="21"/>
  <c r="U146" i="21"/>
  <c r="E147" i="21"/>
  <c r="H147" i="21"/>
  <c r="I147" i="21"/>
  <c r="L147" i="21"/>
  <c r="Q147" i="21"/>
  <c r="U147" i="21"/>
  <c r="M127" i="20"/>
  <c r="I127" i="20"/>
  <c r="F127" i="20"/>
  <c r="D127" i="20"/>
  <c r="C127" i="20"/>
  <c r="L127" i="20" s="1"/>
  <c r="A133" i="19"/>
  <c r="C133" i="19"/>
  <c r="E133" i="19"/>
  <c r="L17" i="1"/>
  <c r="M17" i="1"/>
  <c r="F126" i="20"/>
  <c r="D126" i="20"/>
  <c r="I126" i="20"/>
  <c r="M126" i="20"/>
  <c r="C126" i="20"/>
  <c r="L126" i="20" s="1"/>
  <c r="E132" i="19"/>
  <c r="C132" i="19"/>
  <c r="A132" i="19"/>
  <c r="U125" i="21"/>
  <c r="U126" i="21"/>
  <c r="U127" i="21"/>
  <c r="U128" i="21"/>
  <c r="U129" i="21"/>
  <c r="U130" i="21"/>
  <c r="U131" i="21"/>
  <c r="U132" i="21"/>
  <c r="U133" i="21"/>
  <c r="U134" i="21"/>
  <c r="U135" i="21"/>
  <c r="U136" i="21"/>
  <c r="U137" i="21"/>
  <c r="U138" i="21"/>
  <c r="U139" i="21"/>
  <c r="U140" i="21"/>
  <c r="U141" i="21"/>
  <c r="U142" i="21"/>
  <c r="U143" i="21"/>
  <c r="U144" i="21"/>
  <c r="U145" i="21"/>
  <c r="N145" i="21"/>
  <c r="G145" i="21"/>
  <c r="P145" i="21"/>
  <c r="P144" i="21"/>
  <c r="P143" i="21"/>
  <c r="P142" i="21"/>
  <c r="P141" i="21"/>
  <c r="P140" i="21"/>
  <c r="P139" i="21"/>
  <c r="P138" i="21"/>
  <c r="P137" i="21"/>
  <c r="P136" i="21"/>
  <c r="M125" i="20"/>
  <c r="I125" i="20"/>
  <c r="F125" i="20"/>
  <c r="D125" i="20"/>
  <c r="E131" i="19"/>
  <c r="C131" i="19"/>
  <c r="C125" i="20"/>
  <c r="L125" i="20" s="1"/>
  <c r="A131" i="19"/>
  <c r="G17" i="1"/>
  <c r="H17" i="1"/>
  <c r="I17" i="1"/>
  <c r="J17" i="1"/>
  <c r="K17" i="1"/>
  <c r="M124" i="20"/>
  <c r="I124" i="20"/>
  <c r="F124" i="20"/>
  <c r="D124" i="20"/>
  <c r="C108" i="21"/>
  <c r="F108" i="21"/>
  <c r="H108" i="21"/>
  <c r="I108" i="21"/>
  <c r="L108" i="21"/>
  <c r="M108" i="21"/>
  <c r="Q108" i="21"/>
  <c r="R108" i="21"/>
  <c r="C109" i="21"/>
  <c r="F109" i="21"/>
  <c r="H109" i="21"/>
  <c r="I109" i="21"/>
  <c r="L109" i="21"/>
  <c r="M109" i="21"/>
  <c r="Q109" i="21"/>
  <c r="R109" i="21"/>
  <c r="C110" i="21"/>
  <c r="F110" i="21"/>
  <c r="H110" i="21"/>
  <c r="I110" i="21"/>
  <c r="L110" i="21"/>
  <c r="M110" i="21"/>
  <c r="Q110" i="21"/>
  <c r="R110" i="21"/>
  <c r="C111" i="21"/>
  <c r="F111" i="21"/>
  <c r="H111" i="21"/>
  <c r="I111" i="21"/>
  <c r="L111" i="21"/>
  <c r="M111" i="21"/>
  <c r="Q111" i="21"/>
  <c r="R111" i="21"/>
  <c r="C112" i="21"/>
  <c r="F112" i="21"/>
  <c r="H112" i="21"/>
  <c r="I112" i="21"/>
  <c r="L112" i="21"/>
  <c r="M112" i="21"/>
  <c r="Q112" i="21"/>
  <c r="R112" i="21"/>
  <c r="C113" i="21"/>
  <c r="F113" i="21"/>
  <c r="H113" i="21"/>
  <c r="I113" i="21"/>
  <c r="L113" i="21"/>
  <c r="M113" i="21"/>
  <c r="Q113" i="21"/>
  <c r="R113" i="21"/>
  <c r="C114" i="21"/>
  <c r="F114" i="21"/>
  <c r="H114" i="21"/>
  <c r="I114" i="21"/>
  <c r="L114" i="21"/>
  <c r="M114" i="21"/>
  <c r="Q114" i="21"/>
  <c r="R114" i="21"/>
  <c r="C115" i="21"/>
  <c r="F115" i="21"/>
  <c r="H115" i="21"/>
  <c r="I115" i="21"/>
  <c r="L115" i="21"/>
  <c r="M115" i="21"/>
  <c r="Q115" i="21"/>
  <c r="R115" i="21"/>
  <c r="C116" i="21"/>
  <c r="F116" i="21"/>
  <c r="H116" i="21"/>
  <c r="I116" i="21"/>
  <c r="L116" i="21"/>
  <c r="M116" i="21"/>
  <c r="Q116" i="21"/>
  <c r="R116" i="21"/>
  <c r="C117" i="21"/>
  <c r="F117" i="21"/>
  <c r="H117" i="21"/>
  <c r="I117" i="21"/>
  <c r="L117" i="21"/>
  <c r="M117" i="21"/>
  <c r="Q117" i="21"/>
  <c r="R117" i="21"/>
  <c r="C118" i="21"/>
  <c r="F118" i="21"/>
  <c r="H118" i="21"/>
  <c r="I118" i="21"/>
  <c r="L118" i="21"/>
  <c r="M118" i="21"/>
  <c r="Q118" i="21"/>
  <c r="R118" i="21"/>
  <c r="C119" i="21"/>
  <c r="F119" i="21"/>
  <c r="H119" i="21"/>
  <c r="I119" i="21"/>
  <c r="L119" i="21"/>
  <c r="M119" i="21"/>
  <c r="Q119" i="21"/>
  <c r="R119" i="21"/>
  <c r="C120" i="21"/>
  <c r="F120" i="21"/>
  <c r="H120" i="21"/>
  <c r="I120" i="21"/>
  <c r="L120" i="21"/>
  <c r="M120" i="21"/>
  <c r="Q120" i="21"/>
  <c r="R120" i="21"/>
  <c r="C121" i="21"/>
  <c r="F121" i="21"/>
  <c r="H121" i="21"/>
  <c r="I121" i="21"/>
  <c r="L121" i="21"/>
  <c r="M121" i="21"/>
  <c r="Q121" i="21"/>
  <c r="R121" i="21"/>
  <c r="C122" i="21"/>
  <c r="F122" i="21"/>
  <c r="H122" i="21"/>
  <c r="I122" i="21"/>
  <c r="L122" i="21"/>
  <c r="M122" i="21"/>
  <c r="Q122" i="21"/>
  <c r="R122" i="21"/>
  <c r="C123" i="21"/>
  <c r="H123" i="21"/>
  <c r="I123" i="21"/>
  <c r="L123" i="21"/>
  <c r="Q123" i="21"/>
  <c r="R123" i="21"/>
  <c r="C124" i="21"/>
  <c r="H124" i="21"/>
  <c r="I124" i="21"/>
  <c r="L124" i="21"/>
  <c r="Q124" i="21"/>
  <c r="R124" i="21"/>
  <c r="C125" i="21"/>
  <c r="G125" i="21"/>
  <c r="H125" i="21"/>
  <c r="I125" i="21"/>
  <c r="L125" i="21"/>
  <c r="N125" i="21"/>
  <c r="Q125" i="21"/>
  <c r="R125" i="21"/>
  <c r="C126" i="21"/>
  <c r="G126" i="21"/>
  <c r="H126" i="21"/>
  <c r="I126" i="21"/>
  <c r="L126" i="21"/>
  <c r="N126" i="21"/>
  <c r="Q126" i="21"/>
  <c r="R126" i="21"/>
  <c r="C127" i="21"/>
  <c r="G127" i="21"/>
  <c r="H127" i="21"/>
  <c r="I127" i="21"/>
  <c r="L127" i="21"/>
  <c r="N127" i="21"/>
  <c r="Q127" i="21"/>
  <c r="R127" i="21"/>
  <c r="C128" i="21"/>
  <c r="G128" i="21"/>
  <c r="H128" i="21"/>
  <c r="I128" i="21"/>
  <c r="L128" i="21"/>
  <c r="N128" i="21"/>
  <c r="Q128" i="21"/>
  <c r="S128" i="21"/>
  <c r="C129" i="21"/>
  <c r="G129" i="21"/>
  <c r="H129" i="21"/>
  <c r="I129" i="21"/>
  <c r="L129" i="21"/>
  <c r="N129" i="21"/>
  <c r="Q129" i="21"/>
  <c r="S129" i="21"/>
  <c r="T129" i="21"/>
  <c r="C130" i="21"/>
  <c r="G130" i="21"/>
  <c r="H130" i="21"/>
  <c r="I130" i="21"/>
  <c r="L130" i="21"/>
  <c r="N130" i="21"/>
  <c r="Q130" i="21"/>
  <c r="S130" i="21"/>
  <c r="T130" i="21"/>
  <c r="C131" i="21"/>
  <c r="G131" i="21"/>
  <c r="H131" i="21"/>
  <c r="I131" i="21"/>
  <c r="L131" i="21"/>
  <c r="N131" i="21"/>
  <c r="Q131" i="21"/>
  <c r="T131" i="21"/>
  <c r="D132" i="21"/>
  <c r="G132" i="21"/>
  <c r="H132" i="21"/>
  <c r="I132" i="21"/>
  <c r="L132" i="21"/>
  <c r="N132" i="21"/>
  <c r="Q132" i="21"/>
  <c r="T132" i="21"/>
  <c r="D133" i="21"/>
  <c r="G133" i="21"/>
  <c r="H133" i="21"/>
  <c r="I133" i="21"/>
  <c r="L133" i="21"/>
  <c r="N133" i="21"/>
  <c r="Q133" i="21"/>
  <c r="T133" i="21"/>
  <c r="D134" i="21"/>
  <c r="G134" i="21"/>
  <c r="H134" i="21"/>
  <c r="I134" i="21"/>
  <c r="L134" i="21"/>
  <c r="N134" i="21"/>
  <c r="Q134" i="21"/>
  <c r="T134" i="21"/>
  <c r="D135" i="21"/>
  <c r="G135" i="21"/>
  <c r="H135" i="21"/>
  <c r="I135" i="21"/>
  <c r="L135" i="21"/>
  <c r="N135" i="21"/>
  <c r="Q135" i="21"/>
  <c r="T135" i="21"/>
  <c r="D136" i="21"/>
  <c r="G136" i="21"/>
  <c r="H136" i="21"/>
  <c r="I136" i="21"/>
  <c r="L136" i="21"/>
  <c r="N136" i="21"/>
  <c r="Q136" i="21"/>
  <c r="T136" i="21"/>
  <c r="E137" i="21"/>
  <c r="G137" i="21"/>
  <c r="H137" i="21"/>
  <c r="I137" i="21"/>
  <c r="L137" i="21"/>
  <c r="N137" i="21"/>
  <c r="Q137" i="21"/>
  <c r="T137" i="21"/>
  <c r="E138" i="21"/>
  <c r="G138" i="21"/>
  <c r="H138" i="21"/>
  <c r="I138" i="21"/>
  <c r="L138" i="21"/>
  <c r="N138" i="21"/>
  <c r="Q138" i="21"/>
  <c r="T138" i="21"/>
  <c r="E139" i="21"/>
  <c r="G139" i="21"/>
  <c r="H139" i="21"/>
  <c r="I139" i="21"/>
  <c r="L139" i="21"/>
  <c r="N139" i="21"/>
  <c r="Q139" i="21"/>
  <c r="T139" i="21"/>
  <c r="E140" i="21"/>
  <c r="G140" i="21"/>
  <c r="H140" i="21"/>
  <c r="I140" i="21"/>
  <c r="L140" i="21"/>
  <c r="N140" i="21"/>
  <c r="Q140" i="21"/>
  <c r="T140" i="21"/>
  <c r="E141" i="21"/>
  <c r="G141" i="21"/>
  <c r="H141" i="21"/>
  <c r="I141" i="21"/>
  <c r="L141" i="21"/>
  <c r="N141" i="21"/>
  <c r="Q141" i="21"/>
  <c r="T141" i="21"/>
  <c r="E142" i="21"/>
  <c r="G142" i="21"/>
  <c r="H142" i="21"/>
  <c r="I142" i="21"/>
  <c r="L142" i="21"/>
  <c r="N142" i="21"/>
  <c r="Q142" i="21"/>
  <c r="T142" i="21"/>
  <c r="E143" i="21"/>
  <c r="G143" i="21"/>
  <c r="H143" i="21"/>
  <c r="I143" i="21"/>
  <c r="L143" i="21"/>
  <c r="N143" i="21"/>
  <c r="Q143" i="21"/>
  <c r="T143" i="21"/>
  <c r="E144" i="21"/>
  <c r="G144" i="21"/>
  <c r="H144" i="21"/>
  <c r="I144" i="21"/>
  <c r="L144" i="21"/>
  <c r="N144" i="21"/>
  <c r="Q144" i="21"/>
  <c r="T144" i="21"/>
  <c r="E145" i="21"/>
  <c r="H145" i="21"/>
  <c r="I145" i="21"/>
  <c r="L145" i="21"/>
  <c r="Q145" i="21"/>
  <c r="T145" i="21"/>
  <c r="C87" i="20"/>
  <c r="L87" i="20"/>
  <c r="M87" i="20"/>
  <c r="C88" i="20"/>
  <c r="L88" i="20" s="1"/>
  <c r="M88" i="20"/>
  <c r="C89" i="20"/>
  <c r="L89" i="20" s="1"/>
  <c r="M89" i="20"/>
  <c r="C90" i="20"/>
  <c r="L90" i="20" s="1"/>
  <c r="M90" i="20"/>
  <c r="C91" i="20"/>
  <c r="L91" i="20"/>
  <c r="M91" i="20"/>
  <c r="C92" i="20"/>
  <c r="L92" i="20" s="1"/>
  <c r="M92" i="20"/>
  <c r="C93" i="20"/>
  <c r="L93" i="20" s="1"/>
  <c r="M93" i="20"/>
  <c r="C94" i="20"/>
  <c r="L94" i="20" s="1"/>
  <c r="M94" i="20"/>
  <c r="C95" i="20"/>
  <c r="L95" i="20" s="1"/>
  <c r="E95" i="20"/>
  <c r="M95" i="20"/>
  <c r="C96" i="20"/>
  <c r="L96" i="20" s="1"/>
  <c r="E96" i="20"/>
  <c r="M96" i="20"/>
  <c r="C97" i="20"/>
  <c r="L97" i="20" s="1"/>
  <c r="E97" i="20"/>
  <c r="M97" i="20"/>
  <c r="C98" i="20"/>
  <c r="L98" i="20" s="1"/>
  <c r="E98" i="20"/>
  <c r="M98" i="20"/>
  <c r="C99" i="20"/>
  <c r="L99" i="20" s="1"/>
  <c r="E99" i="20"/>
  <c r="M99" i="20"/>
  <c r="C100" i="20"/>
  <c r="L100" i="20" s="1"/>
  <c r="E100" i="20"/>
  <c r="M100" i="20"/>
  <c r="C101" i="20"/>
  <c r="L101" i="20" s="1"/>
  <c r="E101" i="20"/>
  <c r="M101" i="20"/>
  <c r="C102" i="20"/>
  <c r="L102" i="20" s="1"/>
  <c r="E102" i="20"/>
  <c r="M102" i="20"/>
  <c r="C103" i="20"/>
  <c r="L103" i="20" s="1"/>
  <c r="E103" i="20"/>
  <c r="M103" i="20"/>
  <c r="C104" i="20"/>
  <c r="L104" i="20" s="1"/>
  <c r="E104" i="20"/>
  <c r="M104" i="20"/>
  <c r="C105" i="20"/>
  <c r="L105" i="20" s="1"/>
  <c r="D105" i="20"/>
  <c r="F105" i="20"/>
  <c r="M105" i="20"/>
  <c r="C106" i="20"/>
  <c r="L106" i="20" s="1"/>
  <c r="D106" i="20"/>
  <c r="F106" i="20"/>
  <c r="M106" i="20"/>
  <c r="C107" i="20"/>
  <c r="L107" i="20" s="1"/>
  <c r="D107" i="20"/>
  <c r="F107" i="20"/>
  <c r="I107" i="20"/>
  <c r="M107" i="20"/>
  <c r="C108" i="20"/>
  <c r="L108" i="20"/>
  <c r="D108" i="20"/>
  <c r="F108" i="20"/>
  <c r="I108" i="20"/>
  <c r="M108" i="20"/>
  <c r="C109" i="20"/>
  <c r="L109" i="20" s="1"/>
  <c r="D109" i="20"/>
  <c r="F109" i="20"/>
  <c r="I109" i="20"/>
  <c r="M109" i="20"/>
  <c r="C110" i="20"/>
  <c r="L110" i="20"/>
  <c r="D110" i="20"/>
  <c r="F110" i="20"/>
  <c r="I110" i="20"/>
  <c r="M110" i="20"/>
  <c r="C111" i="20"/>
  <c r="L111" i="20" s="1"/>
  <c r="D111" i="20"/>
  <c r="F111" i="20"/>
  <c r="I111" i="20"/>
  <c r="M111" i="20"/>
  <c r="C112" i="20"/>
  <c r="L112" i="20" s="1"/>
  <c r="D112" i="20"/>
  <c r="F112" i="20"/>
  <c r="I112" i="20"/>
  <c r="M112" i="20"/>
  <c r="C113" i="20"/>
  <c r="L113" i="20"/>
  <c r="D113" i="20"/>
  <c r="F113" i="20"/>
  <c r="I113" i="20"/>
  <c r="M113" i="20"/>
  <c r="C114" i="20"/>
  <c r="L114" i="20" s="1"/>
  <c r="D114" i="20"/>
  <c r="F114" i="20"/>
  <c r="I114" i="20"/>
  <c r="M114" i="20"/>
  <c r="C115" i="20"/>
  <c r="L115" i="20" s="1"/>
  <c r="D115" i="20"/>
  <c r="F115" i="20"/>
  <c r="I115" i="20"/>
  <c r="M115" i="20"/>
  <c r="C116" i="20"/>
  <c r="L116" i="20" s="1"/>
  <c r="D116" i="20"/>
  <c r="F116" i="20"/>
  <c r="I116" i="20"/>
  <c r="M116" i="20"/>
  <c r="C117" i="20"/>
  <c r="L117" i="20"/>
  <c r="D117" i="20"/>
  <c r="F117" i="20"/>
  <c r="I117" i="20"/>
  <c r="M117" i="20"/>
  <c r="C118" i="20"/>
  <c r="L118" i="20" s="1"/>
  <c r="D118" i="20"/>
  <c r="F118" i="20"/>
  <c r="I118" i="20"/>
  <c r="M118" i="20"/>
  <c r="C119" i="20"/>
  <c r="L119" i="20" s="1"/>
  <c r="D119" i="20"/>
  <c r="F119" i="20"/>
  <c r="I119" i="20"/>
  <c r="M119" i="20"/>
  <c r="C120" i="20"/>
  <c r="L120" i="20"/>
  <c r="D120" i="20"/>
  <c r="F120" i="20"/>
  <c r="I120" i="20"/>
  <c r="M120" i="20"/>
  <c r="C121" i="20"/>
  <c r="L121" i="20" s="1"/>
  <c r="D121" i="20"/>
  <c r="F121" i="20"/>
  <c r="I121" i="20"/>
  <c r="M121" i="20"/>
  <c r="C122" i="20"/>
  <c r="L122" i="20"/>
  <c r="D122" i="20"/>
  <c r="F122" i="20"/>
  <c r="I122" i="20"/>
  <c r="M122" i="20"/>
  <c r="C123" i="20"/>
  <c r="L123" i="20" s="1"/>
  <c r="D123" i="20"/>
  <c r="F123" i="20"/>
  <c r="I123" i="20"/>
  <c r="M123" i="20"/>
  <c r="C124" i="20"/>
  <c r="L124" i="20"/>
  <c r="B93" i="19"/>
  <c r="D93" i="19"/>
  <c r="A94" i="19"/>
  <c r="B94" i="19"/>
  <c r="D94" i="19"/>
  <c r="A95" i="19"/>
  <c r="D95" i="19"/>
  <c r="A96" i="19"/>
  <c r="B96" i="19"/>
  <c r="D96" i="19"/>
  <c r="A97" i="19"/>
  <c r="B97" i="19"/>
  <c r="D97" i="19"/>
  <c r="A98" i="19"/>
  <c r="B98" i="19"/>
  <c r="D98" i="19"/>
  <c r="A99" i="19"/>
  <c r="B99" i="19"/>
  <c r="D99" i="19"/>
  <c r="A100" i="19"/>
  <c r="B100" i="19"/>
  <c r="D100" i="19"/>
  <c r="A101" i="19"/>
  <c r="B101" i="19"/>
  <c r="D101" i="19"/>
  <c r="A102" i="19"/>
  <c r="B102" i="19"/>
  <c r="D102" i="19"/>
  <c r="A103" i="19"/>
  <c r="B103" i="19"/>
  <c r="D103" i="19"/>
  <c r="A104" i="19"/>
  <c r="B104" i="19"/>
  <c r="D104" i="19"/>
  <c r="A105" i="19"/>
  <c r="B105" i="19"/>
  <c r="D105" i="19"/>
  <c r="A106" i="19"/>
  <c r="B106" i="19"/>
  <c r="D106" i="19"/>
  <c r="A107" i="19"/>
  <c r="B107" i="19"/>
  <c r="D107" i="19"/>
  <c r="A108" i="19"/>
  <c r="B108" i="19"/>
  <c r="D108" i="19"/>
  <c r="A109" i="19"/>
  <c r="B109" i="19"/>
  <c r="D109" i="19"/>
  <c r="B110" i="19"/>
  <c r="D110" i="19"/>
  <c r="A111" i="19"/>
  <c r="C111" i="19"/>
  <c r="D111" i="19"/>
  <c r="C112" i="19"/>
  <c r="D112" i="19"/>
  <c r="A113" i="19"/>
  <c r="C113" i="19"/>
  <c r="E113" i="19"/>
  <c r="A114" i="19"/>
  <c r="C114" i="19"/>
  <c r="E114" i="19"/>
  <c r="A115" i="19"/>
  <c r="C115" i="19"/>
  <c r="E115" i="19"/>
  <c r="A116" i="19"/>
  <c r="C116" i="19"/>
  <c r="E116" i="19"/>
  <c r="A117" i="19"/>
  <c r="C117" i="19"/>
  <c r="E117" i="19"/>
  <c r="A118" i="19"/>
  <c r="C118" i="19"/>
  <c r="E118" i="19"/>
  <c r="C119" i="19"/>
  <c r="E119" i="19"/>
  <c r="A120" i="19"/>
  <c r="C120" i="19"/>
  <c r="E120" i="19"/>
  <c r="A121" i="19"/>
  <c r="C121" i="19"/>
  <c r="E121" i="19"/>
  <c r="A122" i="19"/>
  <c r="C122" i="19"/>
  <c r="E122" i="19"/>
  <c r="A123" i="19"/>
  <c r="C123" i="19"/>
  <c r="E123" i="19"/>
  <c r="A124" i="19"/>
  <c r="C124" i="19"/>
  <c r="E124" i="19"/>
  <c r="A125" i="19"/>
  <c r="C125" i="19"/>
  <c r="E125" i="19"/>
  <c r="A126" i="19"/>
  <c r="C126" i="19"/>
  <c r="E126" i="19"/>
  <c r="A127" i="19"/>
  <c r="C127" i="19"/>
  <c r="E127" i="19"/>
  <c r="A128" i="19"/>
  <c r="C128" i="19"/>
  <c r="E128" i="19"/>
  <c r="A129" i="19"/>
  <c r="C129" i="19"/>
  <c r="E129" i="19"/>
  <c r="A130" i="19"/>
  <c r="C130" i="19"/>
  <c r="E130" i="19"/>
  <c r="L22" i="10"/>
  <c r="H23" i="10"/>
  <c r="L23" i="10"/>
  <c r="H24" i="10"/>
  <c r="L24" i="10"/>
  <c r="H25" i="10"/>
  <c r="L25" i="10"/>
  <c r="H26" i="10"/>
  <c r="L26" i="10"/>
  <c r="H27" i="10"/>
  <c r="L27" i="10"/>
  <c r="H28" i="10"/>
  <c r="L28" i="10"/>
  <c r="H29" i="10"/>
  <c r="J29" i="10"/>
  <c r="K29" i="10"/>
  <c r="L29" i="10"/>
  <c r="H30" i="10"/>
  <c r="J30" i="10"/>
  <c r="K30" i="10"/>
  <c r="L30" i="10"/>
  <c r="H31" i="10"/>
  <c r="J31" i="10"/>
  <c r="K31" i="10"/>
  <c r="L31" i="10"/>
  <c r="H32" i="10"/>
  <c r="J32" i="10"/>
  <c r="K32" i="10"/>
  <c r="L32" i="10"/>
  <c r="H33" i="10"/>
  <c r="J33" i="10"/>
  <c r="K33" i="10"/>
  <c r="L33" i="10"/>
  <c r="H34" i="10"/>
  <c r="J34" i="10"/>
  <c r="K34" i="10"/>
  <c r="L34" i="10"/>
  <c r="H35" i="10"/>
  <c r="J35" i="10"/>
  <c r="K35" i="10"/>
  <c r="L35" i="10"/>
  <c r="H36" i="10"/>
  <c r="J36" i="10"/>
  <c r="K36" i="10"/>
  <c r="L36" i="10"/>
  <c r="H37" i="10"/>
  <c r="J37" i="10"/>
  <c r="K37" i="10"/>
  <c r="L37" i="10"/>
  <c r="H38" i="10"/>
  <c r="J38" i="10"/>
  <c r="K38" i="10"/>
  <c r="L38" i="10"/>
  <c r="H39" i="10"/>
  <c r="J39" i="10"/>
  <c r="K39" i="10"/>
  <c r="L39" i="10"/>
  <c r="H40" i="10"/>
  <c r="J40" i="10"/>
  <c r="K40" i="10"/>
  <c r="L40" i="10"/>
  <c r="H41" i="10"/>
  <c r="J41" i="10"/>
  <c r="K41" i="10"/>
  <c r="L41" i="10"/>
  <c r="H42" i="10"/>
  <c r="J42" i="10"/>
  <c r="K42" i="10"/>
  <c r="L42" i="10"/>
  <c r="H43" i="10"/>
  <c r="J43" i="10"/>
  <c r="K43" i="10"/>
  <c r="L43" i="10"/>
  <c r="H44" i="10"/>
  <c r="J44" i="10"/>
  <c r="K44" i="10"/>
  <c r="L44" i="10"/>
  <c r="H45" i="10"/>
  <c r="J45" i="10"/>
  <c r="K45" i="10"/>
  <c r="L45" i="10"/>
  <c r="H46" i="10"/>
  <c r="J46" i="10"/>
  <c r="K46" i="10"/>
  <c r="L46" i="10"/>
  <c r="H47" i="10"/>
  <c r="J47" i="10"/>
  <c r="K47" i="10"/>
  <c r="L47" i="10"/>
  <c r="H48" i="10"/>
  <c r="J48" i="10"/>
  <c r="K48" i="10"/>
  <c r="L48" i="10"/>
  <c r="H49" i="10"/>
  <c r="J49" i="10"/>
  <c r="K49" i="10"/>
  <c r="L49" i="10"/>
</calcChain>
</file>

<file path=xl/sharedStrings.xml><?xml version="1.0" encoding="utf-8"?>
<sst xmlns="http://schemas.openxmlformats.org/spreadsheetml/2006/main" count="4323" uniqueCount="718">
  <si>
    <t>Vehicles Licensed</t>
  </si>
  <si>
    <t>thousands</t>
  </si>
  <si>
    <t>New Registrations</t>
  </si>
  <si>
    <t>millions</t>
  </si>
  <si>
    <t>..</t>
  </si>
  <si>
    <t>Freight Lifted</t>
  </si>
  <si>
    <t>million tonnes</t>
  </si>
  <si>
    <t>Coastwise traffic</t>
  </si>
  <si>
    <t>One Port traffic</t>
  </si>
  <si>
    <t>Inland waterway traffic</t>
  </si>
  <si>
    <t>Other Major (A and M)</t>
  </si>
  <si>
    <t>Minor Roads</t>
  </si>
  <si>
    <t>Road Traffic</t>
  </si>
  <si>
    <t>Motorways</t>
  </si>
  <si>
    <t xml:space="preserve">A roads </t>
  </si>
  <si>
    <t>All roads (incl. B, C, uncl.)</t>
  </si>
  <si>
    <t>Killed</t>
  </si>
  <si>
    <t>Killed and Serious</t>
  </si>
  <si>
    <t>All (Killed, Serious, Slight)</t>
  </si>
  <si>
    <t>Air Transport</t>
  </si>
  <si>
    <t>Terminal Passengers</t>
  </si>
  <si>
    <t>Transport Movements</t>
  </si>
  <si>
    <t>Freight</t>
  </si>
  <si>
    <t>Passengers</t>
  </si>
  <si>
    <t>Vehicles</t>
  </si>
  <si>
    <t>DfT has revised the figures for the light goods and goods body types back to 2001. DfT does not have the underlying data to revise earlier years' figures.</t>
  </si>
  <si>
    <t>Financial years</t>
  </si>
  <si>
    <t>Place of work</t>
  </si>
  <si>
    <t>Works from home</t>
  </si>
  <si>
    <t>Does not work from home</t>
  </si>
  <si>
    <t>Walking</t>
  </si>
  <si>
    <t xml:space="preserve">Car or Van </t>
  </si>
  <si>
    <t>Driver</t>
  </si>
  <si>
    <t>Passenger</t>
  </si>
  <si>
    <t>Bicycle</t>
  </si>
  <si>
    <t>Bus</t>
  </si>
  <si>
    <t>Rail, including underground</t>
  </si>
  <si>
    <t>Other</t>
  </si>
  <si>
    <t>Bus (school or service)</t>
  </si>
  <si>
    <t>School bus</t>
  </si>
  <si>
    <t>Service bus</t>
  </si>
  <si>
    <t>No car</t>
  </si>
  <si>
    <t>One car</t>
  </si>
  <si>
    <t>Two Cars</t>
  </si>
  <si>
    <t>Three or more cars</t>
  </si>
  <si>
    <t>One or more cars</t>
  </si>
  <si>
    <t>Two or more cars</t>
  </si>
  <si>
    <t>1+ Bicycles which can be used by adults</t>
  </si>
  <si>
    <t>Sample size</t>
  </si>
  <si>
    <t xml:space="preserve">Male </t>
  </si>
  <si>
    <t>Female</t>
  </si>
  <si>
    <t>All</t>
  </si>
  <si>
    <t>Every day</t>
  </si>
  <si>
    <t>At least three times a week</t>
  </si>
  <si>
    <t>Once or twice a week</t>
  </si>
  <si>
    <t>At least once a month</t>
  </si>
  <si>
    <t>Less than once a month</t>
  </si>
  <si>
    <t>Holds full licence, never drives</t>
  </si>
  <si>
    <t>Does not have a full driving licence</t>
  </si>
  <si>
    <t>Bus service</t>
  </si>
  <si>
    <t>Every day or almost every day</t>
  </si>
  <si>
    <t>2 or 3 times per week</t>
  </si>
  <si>
    <t>About once a week</t>
  </si>
  <si>
    <t>Once or twice a month</t>
  </si>
  <si>
    <t>Not used in the past month</t>
  </si>
  <si>
    <t>Train service</t>
  </si>
  <si>
    <t xml:space="preserve">Rail </t>
  </si>
  <si>
    <t>Total these modes</t>
  </si>
  <si>
    <t>Rail</t>
  </si>
  <si>
    <t>Air</t>
  </si>
  <si>
    <t>Ferry</t>
  </si>
  <si>
    <t>millions of tonnes lifted</t>
  </si>
  <si>
    <t>Water</t>
  </si>
  <si>
    <t>Road</t>
  </si>
  <si>
    <t>Total</t>
  </si>
  <si>
    <t>Total cross-border freight</t>
  </si>
  <si>
    <t>Scotland / Northern Ireland ferries</t>
  </si>
  <si>
    <t>Figures relate only to exports/imports from major ports only.  Note these have increased over the years.</t>
  </si>
  <si>
    <t>thousand</t>
  </si>
  <si>
    <t>Scotland</t>
  </si>
  <si>
    <t>GB</t>
  </si>
  <si>
    <t xml:space="preserve">GB </t>
  </si>
  <si>
    <t xml:space="preserve">Air terminal passengers </t>
  </si>
  <si>
    <t>UK</t>
  </si>
  <si>
    <t xml:space="preserve">Freight Lifted </t>
  </si>
  <si>
    <t xml:space="preserve">Total passenger figures are produced by the ORR and have not been adjusted to reflect ScotRail's revised zonecard methdology. </t>
  </si>
  <si>
    <t xml:space="preserve">Figures are based on the origin and destination of trips and do not count stages of these trips separately. </t>
  </si>
  <si>
    <t xml:space="preserve">UK </t>
  </si>
  <si>
    <t>Car</t>
  </si>
  <si>
    <t>Coast-</t>
  </si>
  <si>
    <t>Inland</t>
  </si>
  <si>
    <t>wise</t>
  </si>
  <si>
    <t>water-</t>
  </si>
  <si>
    <t>Index, 1985 = 100</t>
  </si>
  <si>
    <t>Note: the columns for the index part of this table are hidden</t>
  </si>
  <si>
    <t>Coastwise</t>
  </si>
  <si>
    <t>Pipeline</t>
  </si>
  <si>
    <t>shipping</t>
  </si>
  <si>
    <t>waterway</t>
  </si>
  <si>
    <t>1968</t>
  </si>
  <si>
    <t xml:space="preserve">Year </t>
  </si>
  <si>
    <t>A roads</t>
  </si>
  <si>
    <t>All roads</t>
  </si>
  <si>
    <t>million vehicle kilometres</t>
  </si>
  <si>
    <t>number</t>
  </si>
  <si>
    <t>index 1985=100</t>
  </si>
  <si>
    <r>
      <t xml:space="preserve">England, Wales or Northern Ireland - for the purposes of this table, UK offshore </t>
    </r>
    <r>
      <rPr>
        <i/>
        <sz val="10"/>
        <rFont val="Arial MT"/>
      </rPr>
      <t>is not</t>
    </r>
    <r>
      <rPr>
        <sz val="10"/>
        <rFont val="Arial MT"/>
      </rPr>
      <t xml:space="preserve"> counted as another part of the UK. </t>
    </r>
  </si>
  <si>
    <r>
      <t>Table H3:</t>
    </r>
    <r>
      <rPr>
        <sz val="12"/>
        <rFont val="Arial"/>
        <family val="2"/>
      </rPr>
      <t xml:space="preserve"> Traffic estimates</t>
    </r>
  </si>
  <si>
    <r>
      <t>Table H4</t>
    </r>
    <r>
      <rPr>
        <sz val="12"/>
        <rFont val="Arial"/>
        <family val="2"/>
      </rPr>
      <t xml:space="preserve">   Other vehicle related statistics </t>
    </r>
  </si>
  <si>
    <t>Figure 1:  Vehicles licensed</t>
  </si>
  <si>
    <t xml:space="preserve">NB: breaks exist in the series due to changes in the collection method. In 1978 collection moved from local taxation offices to the DVLA </t>
  </si>
  <si>
    <t>(annual vehicle census) while figures from 1993 onwards originate from the DfT Vehicle Information Database.</t>
  </si>
  <si>
    <t>Figure 2:  New registrations of vehicles</t>
  </si>
  <si>
    <t xml:space="preserve">NB: a break in the series exists in 1994. Results prior to this are taken from DVLA geographical analysis.  Results for 1995 onwards </t>
  </si>
  <si>
    <t>are estimated using post town area data.</t>
  </si>
  <si>
    <t>vehicles licensed</t>
  </si>
  <si>
    <t>new basis</t>
  </si>
  <si>
    <t>new registrations</t>
  </si>
  <si>
    <t>NB: the "1992" figure of 1.84 million on the new basis comes from "STS 2003" page 43, para 4.1.2</t>
  </si>
  <si>
    <t>NB: breaks in the series exist as the DfT revised its method of estimating traffic volumes from 1993. Estimates of traffic on minor roads</t>
  </si>
  <si>
    <t>are not available prior to 1993.</t>
  </si>
  <si>
    <t>Major roads (M &amp; A)</t>
  </si>
  <si>
    <t>continued</t>
  </si>
  <si>
    <t>Injuries</t>
  </si>
  <si>
    <t xml:space="preserve">NB:     Due to methodological improvements bus figures are not strictly comparable ( prior to 1999/00 and from 2004/05 onwards). </t>
  </si>
  <si>
    <t xml:space="preserve">NB: First ScotRail took over the franchise in 2003, therefore earlier do not exist. Rail figures prior to 1990/91 were provided by British Rail. </t>
  </si>
  <si>
    <t xml:space="preserve">      Rail figures up to 1990/91 were provided by British Rail, but now provided by the Office of Rail Regulation.</t>
  </si>
  <si>
    <t xml:space="preserve">        The Skye bridge opened in 1995 and may impact on ferry patronage figures.</t>
  </si>
  <si>
    <t>**** NOT LINKED   *****</t>
  </si>
  <si>
    <t>Local Bus</t>
  </si>
  <si>
    <t>Ferries</t>
  </si>
  <si>
    <t>All rail</t>
  </si>
  <si>
    <t>ScotRail</t>
  </si>
  <si>
    <t>Scotrail revised</t>
  </si>
  <si>
    <t>Ferry (selected services)</t>
  </si>
  <si>
    <t>All vehicles licensed</t>
  </si>
  <si>
    <t>Passenger Journeys</t>
  </si>
  <si>
    <t>Local bus: Scot</t>
  </si>
  <si>
    <t>Local bus: GB</t>
  </si>
  <si>
    <t>Rail: Scot</t>
  </si>
  <si>
    <t>Rail: GB</t>
  </si>
  <si>
    <t>Air (Sco)</t>
  </si>
  <si>
    <t>Air (UK)</t>
  </si>
  <si>
    <t>Air: Scot</t>
  </si>
  <si>
    <t>Air: UK</t>
  </si>
  <si>
    <t>NB: breaks appear in the series due to changes in the survey methodology and processing.</t>
  </si>
  <si>
    <t>NB: breaks appear in the series due to changes in the survey methodology and processing. The increase in pipeline figures between 1989 and 1990 is believed to be due to a change in coverage.</t>
  </si>
  <si>
    <t>Coastwise shipping</t>
  </si>
  <si>
    <t>Inland waterway</t>
  </si>
  <si>
    <t>Originating in Scotland</t>
  </si>
  <si>
    <t>Table 7.2</t>
  </si>
  <si>
    <t>Into Scotland</t>
  </si>
  <si>
    <t>Total  - other UK</t>
  </si>
  <si>
    <t>Table 8.6</t>
  </si>
  <si>
    <t>To / from other UK airports</t>
  </si>
  <si>
    <t>Total outwith UK</t>
  </si>
  <si>
    <t>Total cross-border (other UK and outwith UK)</t>
  </si>
  <si>
    <t>To / from N Ireland - other UK</t>
  </si>
  <si>
    <t>Rosyth / Zeebrugge &amp; Shetland Europe - outwith UK</t>
  </si>
  <si>
    <t>Table 3.1</t>
  </si>
  <si>
    <t>Total leaving Scotland</t>
  </si>
  <si>
    <t>Total entering Scotland</t>
  </si>
  <si>
    <t>Total cross-border to/from</t>
  </si>
  <si>
    <t>to/from elsewhere in UK</t>
  </si>
  <si>
    <t>to/from outwith UK</t>
  </si>
  <si>
    <t>Table 7.13</t>
  </si>
  <si>
    <t>Scotland East Coast</t>
  </si>
  <si>
    <t>(major) Ports</t>
  </si>
  <si>
    <t>Exports</t>
  </si>
  <si>
    <t>'000 tonnes</t>
  </si>
  <si>
    <t>Imports</t>
  </si>
  <si>
    <t>All water</t>
  </si>
  <si>
    <t>2000</t>
  </si>
  <si>
    <t>England</t>
  </si>
  <si>
    <t>-</t>
  </si>
  <si>
    <t xml:space="preserve">Wales </t>
  </si>
  <si>
    <t>NI</t>
  </si>
  <si>
    <t>(1) The UK,GB, NI and E &amp; W figures are based on 2005 mid-year estimates as 2006 not due to be published until August 2007.</t>
  </si>
  <si>
    <t xml:space="preserve">Public Road Lengths </t>
  </si>
  <si>
    <t>Table DWF0309</t>
  </si>
  <si>
    <t>Table 9.13(a,b)</t>
  </si>
  <si>
    <t>Figures for 1999 and earlier years are available on the website. They are approximate as they include an element of estimation.</t>
  </si>
  <si>
    <t xml:space="preserve">The estimated amounts of crude oil and products carried by pipelines over 50km in length. 2012 figures are provisional. </t>
  </si>
  <si>
    <t>Figure 3:  Traffic (vehicle kilometres)</t>
  </si>
  <si>
    <t>Figure 4:  Reported road casualties</t>
  </si>
  <si>
    <t>Figure 7:  Vehicles licensed per 100 population</t>
  </si>
  <si>
    <t>Figure 8:  Passenger numbers per head of population: local bus and rail</t>
  </si>
  <si>
    <t>Figure 9:  Passenger numbers per head of population: rail and air</t>
  </si>
  <si>
    <t>Figure 11:  Freight lifted: coastwise shipping, pipelines, inland waterway, rail</t>
  </si>
  <si>
    <t>Ferry (all services)</t>
  </si>
  <si>
    <t>Old Population Estimates</t>
  </si>
  <si>
    <t>Revised population Estimates (2010 Census)</t>
  </si>
  <si>
    <t>Driver car/van</t>
  </si>
  <si>
    <t>Passenger car/van</t>
  </si>
  <si>
    <t>Taxi/minicab</t>
  </si>
  <si>
    <t>1991</t>
  </si>
  <si>
    <t>1992</t>
  </si>
  <si>
    <t xml:space="preserve">Figures are for combined years e.g. 2011 covers 2011/12. </t>
  </si>
  <si>
    <r>
      <t>Passenger Revenue</t>
    </r>
    <r>
      <rPr>
        <vertAlign val="superscript"/>
        <sz val="14"/>
        <rFont val="Arial"/>
        <family val="2"/>
      </rPr>
      <t xml:space="preserve"> </t>
    </r>
  </si>
  <si>
    <r>
      <t xml:space="preserve">Table SGB1   </t>
    </r>
    <r>
      <rPr>
        <sz val="14"/>
        <rFont val="Arial"/>
        <family val="2"/>
      </rPr>
      <t>Comparisons of Scotland and Great Britain (or the UK) - numbers</t>
    </r>
  </si>
  <si>
    <r>
      <t xml:space="preserve">Table SGB3 </t>
    </r>
    <r>
      <rPr>
        <sz val="14"/>
        <rFont val="Arial"/>
        <family val="2"/>
      </rPr>
      <t xml:space="preserve"> Comparisons of Scotland and Great Britain (or UK) - relative to the population</t>
    </r>
    <r>
      <rPr>
        <vertAlign val="superscript"/>
        <sz val="14"/>
        <rFont val="Arial"/>
        <family val="2"/>
      </rPr>
      <t xml:space="preserve"> </t>
    </r>
  </si>
  <si>
    <t>Figures are based on the origin and destination of trips and do not count stages of these trips separately</t>
  </si>
  <si>
    <t>Contents</t>
  </si>
  <si>
    <t>Table S1</t>
  </si>
  <si>
    <t>Table S2</t>
  </si>
  <si>
    <t>Table S3</t>
  </si>
  <si>
    <t>Table S4</t>
  </si>
  <si>
    <t>Summary of Scottish Household Survey results</t>
  </si>
  <si>
    <t xml:space="preserve">Summary of cross-border transport </t>
  </si>
  <si>
    <t>Table SGB1</t>
  </si>
  <si>
    <t>Comparisons of Scotland and Great Britain (or the UK) - numbers</t>
  </si>
  <si>
    <t>Summary of Transport in Scotland - numbers</t>
  </si>
  <si>
    <t>Summary of Transport in Scotland - index</t>
  </si>
  <si>
    <t>Table SGB2</t>
  </si>
  <si>
    <t>Comparisons of Scotland and Great Britain (or the UK) - index</t>
  </si>
  <si>
    <t>Table SGB3</t>
  </si>
  <si>
    <t xml:space="preserve">Comparisons of Scotland and Great Britain (or the UK) - relative to the population </t>
  </si>
  <si>
    <t>Table H1</t>
  </si>
  <si>
    <t>Summary of passenger traffic</t>
  </si>
  <si>
    <t>Summary of freight traffic lifted</t>
  </si>
  <si>
    <t>Summary of freight traffic moved</t>
  </si>
  <si>
    <t>Traffic estimates</t>
  </si>
  <si>
    <t>Table H3</t>
  </si>
  <si>
    <t xml:space="preserve">Other vehicle related statistics </t>
  </si>
  <si>
    <t>Table H4</t>
  </si>
  <si>
    <t>Figure 1</t>
  </si>
  <si>
    <t>Figure 2</t>
  </si>
  <si>
    <t>Figure 3</t>
  </si>
  <si>
    <t>Figure 4</t>
  </si>
  <si>
    <t>Figure 5</t>
  </si>
  <si>
    <t>Figure 6</t>
  </si>
  <si>
    <t>Figure 7</t>
  </si>
  <si>
    <t>Figure 8</t>
  </si>
  <si>
    <t>Figure 9</t>
  </si>
  <si>
    <t>Figure 10</t>
  </si>
  <si>
    <t>Figure 11</t>
  </si>
  <si>
    <t>Vehicles licensed</t>
  </si>
  <si>
    <t>New registrations of vehicles</t>
  </si>
  <si>
    <t>Traffic (vehicle kilometres)</t>
  </si>
  <si>
    <t>Reported road casualties</t>
  </si>
  <si>
    <t>Passenger numbers: local bus and rail</t>
  </si>
  <si>
    <t>Passenger numbers: rail, air and ferry</t>
  </si>
  <si>
    <t>Vehicles licensed per 100 population</t>
  </si>
  <si>
    <t>Passenger numbers per head of population: local bus and rail</t>
  </si>
  <si>
    <t>Passenger numbers per head of population: rail and air</t>
  </si>
  <si>
    <t>Freight lifted: road and coastwise shipping</t>
  </si>
  <si>
    <t>Freight lifted: coastwise shipping, pipelines, inland waterway, rail</t>
  </si>
  <si>
    <t>Table H2a</t>
  </si>
  <si>
    <t>Table H2b</t>
  </si>
  <si>
    <t>Figure 6:  Passenger numbers: air and ferry</t>
  </si>
  <si>
    <r>
      <t xml:space="preserve">Vehicles Licensed  </t>
    </r>
    <r>
      <rPr>
        <sz val="10"/>
        <rFont val="Arial"/>
        <family val="2"/>
      </rPr>
      <t>(all vehicles)</t>
    </r>
  </si>
  <si>
    <r>
      <t xml:space="preserve">Public Road Lengths  </t>
    </r>
    <r>
      <rPr>
        <sz val="10"/>
        <rFont val="Arial"/>
        <family val="2"/>
      </rPr>
      <t>(all roads)</t>
    </r>
  </si>
  <si>
    <t>The Rail figures for 'outwith UK' include freight  taken to Scottish, English or Welsh ports for export.</t>
  </si>
  <si>
    <t>The Rail figures for 'outwith UK' include freight  imported at an English or Welsh port, then brought into Scotland by rail.</t>
  </si>
  <si>
    <t xml:space="preserve">Figures for 2008-09 onwards have been revised due to an error in the LENNON calculation of journeys between Edinburgh and Glasgow. </t>
  </si>
  <si>
    <t>Identified in another way</t>
  </si>
  <si>
    <t>Refused</t>
  </si>
  <si>
    <t>https://www.gov.uk/government/publications/road-traffic-statistics-minor-road-benchmarking</t>
  </si>
  <si>
    <t>The figures from 2018 onwards are not comparable with previous figures, as they are collected in a different way.</t>
  </si>
  <si>
    <t>Rail2</t>
  </si>
  <si>
    <t>ORR data:</t>
  </si>
  <si>
    <t>Table S1  Summary of Transport in Scotland - Numbers</t>
  </si>
  <si>
    <t>Type of transport</t>
  </si>
  <si>
    <t xml:space="preserve">Notes </t>
  </si>
  <si>
    <t xml:space="preserve">This worksheet contains one table. </t>
  </si>
  <si>
    <t xml:space="preserve">Note number </t>
  </si>
  <si>
    <t xml:space="preserve">Note text </t>
  </si>
  <si>
    <t>note 1</t>
  </si>
  <si>
    <t>note 2</t>
  </si>
  <si>
    <t>note 3</t>
  </si>
  <si>
    <t xml:space="preserve">This worksheet contains one table. Some cells refer to notes which can be found in the notes worksheet. </t>
  </si>
  <si>
    <t xml:space="preserve">Freeze panes are active on this sheet. To turn off freeze panes select the 'View' ribbon then 'Freeze Panes' then 'Unfreeze Panes' or use [Alt W, F] </t>
  </si>
  <si>
    <t>[Unavailable]</t>
  </si>
  <si>
    <t>note 4</t>
  </si>
  <si>
    <t>note 5</t>
  </si>
  <si>
    <t>note 6</t>
  </si>
  <si>
    <t>note 7</t>
  </si>
  <si>
    <t>note 8</t>
  </si>
  <si>
    <t>note 9</t>
  </si>
  <si>
    <t>note 10</t>
  </si>
  <si>
    <t>note 11</t>
  </si>
  <si>
    <t>note 12</t>
  </si>
  <si>
    <t>note 13</t>
  </si>
  <si>
    <t>note 14</t>
  </si>
  <si>
    <t>note 15</t>
  </si>
  <si>
    <t>note 16</t>
  </si>
  <si>
    <t>Private and Light Goods [Note 1]</t>
  </si>
  <si>
    <t xml:space="preserve">2002 </t>
  </si>
  <si>
    <t xml:space="preserve">2003 </t>
  </si>
  <si>
    <t xml:space="preserve">2004 </t>
  </si>
  <si>
    <t xml:space="preserve">2005 </t>
  </si>
  <si>
    <t xml:space="preserve">2006 </t>
  </si>
  <si>
    <t xml:space="preserve">2007 </t>
  </si>
  <si>
    <t xml:space="preserve">2008 </t>
  </si>
  <si>
    <t xml:space="preserve">2009 </t>
  </si>
  <si>
    <t xml:space="preserve">2010 </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</si>
  <si>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</si>
  <si>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</si>
  <si>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</si>
  <si>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</si>
  <si>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</si>
  <si>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</si>
  <si>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</si>
  <si>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</si>
  <si>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</si>
  <si>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All Vehicles [Note 1] </t>
  </si>
  <si>
    <t>Local Bus Services [Note 2]</t>
  </si>
  <si>
    <t>Passenger Journeys (boardings) [Note 3]</t>
  </si>
  <si>
    <t>Vehicle Kilometres [Note 3]</t>
  </si>
  <si>
    <t>ScotRail introduced a new methodology which better estimates Strathclyde Zonecard journeys from 2009/10. Figures from 2003/04 onwards present the impact of this on previously reported data to provide a more meaningful year on year comparison. Note that this has no impact on actual journeys undertaken.</t>
  </si>
  <si>
    <t>The Office of Rail and Road (ORR) produce total passenger figures. These are not adjusted to reflect ScotRail's revised methdology and are therefore not comparable with ScotRail figures.  There is a series break between 2007-08 and 2008-09 due to a change in the methodology. From 2008-09 estimates of PTE travel (zone cards) are included.</t>
  </si>
  <si>
    <t>Services to Europe, Northern Ireland and within Scotland (Previous versions of STS only included services where data is available back to 1975, this can still be found in Table H1). Figures for passenger numbers on the Corran ferry service in 2013, 2014 and 2015 have not been included in the total for Scotland as the figures are new estimates and considered as ‘data under development'.</t>
  </si>
  <si>
    <t xml:space="preserve">Road [Note 4]  [Note 9] </t>
  </si>
  <si>
    <t xml:space="preserve">Rail [Note 2]  [Note 15] </t>
  </si>
  <si>
    <t xml:space="preserve">Pipelines [Note 5] </t>
  </si>
  <si>
    <t xml:space="preserve">Trunk (A and M) [Note 10] </t>
  </si>
  <si>
    <t xml:space="preserve">All Roads [Note 10 </t>
  </si>
  <si>
    <t xml:space="preserve">Road Traffic [Note 14] </t>
  </si>
  <si>
    <t xml:space="preserve">Motorways [Note 11] </t>
  </si>
  <si>
    <t xml:space="preserve">Passenger Rail [Note 2]  [Note 6] </t>
  </si>
  <si>
    <r>
      <t>ScotRail</t>
    </r>
    <r>
      <rPr>
        <sz val="14"/>
        <rFont val="Arial"/>
        <family val="2"/>
      </rPr>
      <t xml:space="preserve"> passenger journeys [Note 6] </t>
    </r>
  </si>
  <si>
    <t xml:space="preserve">Rail journeys in/from Scotland [Note 7] </t>
  </si>
  <si>
    <t xml:space="preserve">Ferries [Note 8] </t>
  </si>
  <si>
    <t xml:space="preserve">Totals have been revised in  2012 to include slip roads on Trunk A roads which had previously excluded.  See Road Network chapter for more information. </t>
  </si>
  <si>
    <t>Changes in the layout of the M74/M77/M8 during 2012 are likely to have affected the traffic data for motorways.</t>
  </si>
  <si>
    <t>Estimates for the period since 2010 have been revised to take into account the minor road benchmarking exercise. Further details available at: https://www.gov.uk/government/publications/road-traffic-statistics-minor-road-benchmarking</t>
  </si>
  <si>
    <t>Rail [Note 2]</t>
  </si>
  <si>
    <t xml:space="preserve">  Passenger receipts (£2018 million)</t>
  </si>
  <si>
    <t>note 17</t>
  </si>
  <si>
    <t>note 18</t>
  </si>
  <si>
    <t>note 19</t>
  </si>
  <si>
    <t>note 20</t>
  </si>
  <si>
    <t>note 21</t>
  </si>
  <si>
    <t>note 22</t>
  </si>
  <si>
    <t>note 23</t>
  </si>
  <si>
    <t>note 24</t>
  </si>
  <si>
    <t>note 25</t>
  </si>
  <si>
    <t xml:space="preserve">1999 </t>
  </si>
  <si>
    <t xml:space="preserve">2000 </t>
  </si>
  <si>
    <t xml:space="preserve">2001 </t>
  </si>
  <si>
    <t>To/from UK /other countries</t>
  </si>
  <si>
    <t>note 26</t>
  </si>
  <si>
    <t>note 27</t>
  </si>
  <si>
    <t>note 28</t>
  </si>
  <si>
    <t>note 29</t>
  </si>
  <si>
    <t>note 30</t>
  </si>
  <si>
    <t>note 31</t>
  </si>
  <si>
    <t>note 32</t>
  </si>
  <si>
    <t>note 33</t>
  </si>
  <si>
    <t>note 36</t>
  </si>
  <si>
    <t>The Rosyth/Zeebrugge service started in May 2002, there was a drop in the frequency of service from November 2005 and the passenger service ceased in December 2010.  Figures for services between Lerwick and other countries are available from 1998.</t>
  </si>
  <si>
    <t>Freight lifted by UK HGVs only - does not include freight carried by other HGVs or by other types of vehicle (such as light goods vehicles). The figures for 2004 onwards are not directly comparable with earlier years, due to changes to the survey's methodology &amp; processing.</t>
  </si>
  <si>
    <t>Air [Note 26]</t>
  </si>
  <si>
    <t>Ferry [Note 27]</t>
  </si>
  <si>
    <t>Air [Note 28]</t>
  </si>
  <si>
    <t>Ferry [Note 29]</t>
  </si>
  <si>
    <t>Road [Note 30]</t>
  </si>
  <si>
    <t>Rail [Note31]</t>
  </si>
  <si>
    <t>Water [Note 32]</t>
  </si>
  <si>
    <t>Rail [Note 33]</t>
  </si>
  <si>
    <t>Motorway Scotland</t>
  </si>
  <si>
    <t>A roads Scotland</t>
  </si>
  <si>
    <t>All roads (incl. B, C, unclassified) Scotland</t>
  </si>
  <si>
    <t xml:space="preserve">1990 </t>
  </si>
  <si>
    <t xml:space="preserve">1993 </t>
  </si>
  <si>
    <t xml:space="preserve">1994 </t>
  </si>
  <si>
    <t xml:space="preserve">1995 </t>
  </si>
  <si>
    <t xml:space="preserve">1996 </t>
  </si>
  <si>
    <t xml:space="preserve">1997 </t>
  </si>
  <si>
    <t xml:space="preserve">1998 </t>
  </si>
  <si>
    <t>The apparent year-to-year fluctuations in some of the figures may be due to sampling variability.</t>
  </si>
  <si>
    <t>The Travel diary methodology changed in 2007 and in 2012, creating a break in the time series.</t>
  </si>
  <si>
    <t>Employed adults (aged 16+) not working from home</t>
  </si>
  <si>
    <t>Figures for 2017 travel to work by car or van an by train have been revised from 67.7 an 5.1.</t>
  </si>
  <si>
    <t>Tram journeys were not included in publications before 2018. They have now been added, and the 2016 figure is 0.1% higher than previous published.</t>
  </si>
  <si>
    <t>Figures for 2017 Travel to school by car or van have been revised from 25.5.</t>
  </si>
  <si>
    <t>From 2012 Q4 the question was changed to ask about access to cars / vans instead of just cars.</t>
  </si>
  <si>
    <t>Data published in 2015 erroneously included a value of 12.5 because of the exclusion of vans; this table contains the revised data.</t>
  </si>
  <si>
    <t>note 37</t>
  </si>
  <si>
    <t>note 38</t>
  </si>
  <si>
    <t>note 39</t>
  </si>
  <si>
    <t>note 40</t>
  </si>
  <si>
    <t>note 41</t>
  </si>
  <si>
    <t>note 42</t>
  </si>
  <si>
    <t>note 43</t>
  </si>
  <si>
    <t>note 44</t>
  </si>
  <si>
    <t>note 45</t>
  </si>
  <si>
    <t>note 46</t>
  </si>
  <si>
    <t xml:space="preserve">These figures are for freight lifted by Heavy Goods Vehicles.  The GB figures are for freight transported within GB; the Scottish figures include small amounts of freight destined for Northern Ireland and outside the UK. </t>
  </si>
  <si>
    <t>note 34</t>
  </si>
  <si>
    <t>note 35</t>
  </si>
  <si>
    <t>GB [Note 35]</t>
  </si>
  <si>
    <t>Motorway GB  [Note 36]</t>
  </si>
  <si>
    <t>A roads GB  [Note 36]</t>
  </si>
  <si>
    <t>All roads (incl. B, C, unclassified) GB  [Note 36]</t>
  </si>
  <si>
    <t>Scotland  [Note 45]</t>
  </si>
  <si>
    <t>GB  [Note 45]</t>
  </si>
  <si>
    <t>Local bus passenger journeys  [Note 35]  [Note 37]</t>
  </si>
  <si>
    <t>Rail passenger journeys  [Note 37]  [Note 38]  [Note 39]</t>
  </si>
  <si>
    <t>GB  [Note43]  [Note 44]</t>
  </si>
  <si>
    <t>Rail  [Note 37]</t>
  </si>
  <si>
    <t>Scotland  [Note 46]</t>
  </si>
  <si>
    <t>Pipelines  [Note 40]</t>
  </si>
  <si>
    <t>Domestic freight estimates for 2006 to 2009 were revised on 27 October 2011.</t>
  </si>
  <si>
    <t>2002</t>
  </si>
  <si>
    <t>2003</t>
  </si>
  <si>
    <t>2004</t>
  </si>
  <si>
    <t>2005</t>
  </si>
  <si>
    <t>2006</t>
  </si>
  <si>
    <t>2007</t>
  </si>
  <si>
    <t>2008</t>
  </si>
  <si>
    <t>2009</t>
  </si>
  <si>
    <t>2010</t>
  </si>
  <si>
    <t>2011</t>
  </si>
  <si>
    <t>2012</t>
  </si>
  <si>
    <t>2013</t>
  </si>
  <si>
    <t>2014</t>
  </si>
  <si>
    <t>2015</t>
  </si>
  <si>
    <t>2016</t>
  </si>
  <si>
    <t>2017</t>
  </si>
  <si>
    <t>2018</t>
  </si>
  <si>
    <t>2019</t>
  </si>
  <si>
    <t>Year</t>
  </si>
  <si>
    <t xml:space="preserve">The figures for Car and Air are for calendar years; latterly, the figures for Bus and Rail are for the financial years which start in the specified calendar years (eg the 1996 figures are for 1996-97) </t>
  </si>
  <si>
    <t xml:space="preserve">Pre-1975, the figures are the totals of passenger journeys for the Scottish Bus Group and the four city corporations.  Therefore, they include any non-stage (non-local) services run by these operators, and exclude other operators' stage (local) services. Glasgow Corporation's figures may have included passenger journeys on trolley buses and the Glasgow Underground. Figures from 2004 onwards have been subject to revision due to methodological improvements. </t>
  </si>
  <si>
    <t>Figures from 1995 onwards were revised by ORR in 2013 due to improvements to methodology.  There is a series break between 2007-08 and 2008-09 due to a change in the methodology. From 2008-09 estimates of PTE travel (zone cards) are included. Figures in 2001-02 and 2002-03 were affected by industrial action.</t>
  </si>
  <si>
    <t xml:space="preserve">This grouping was used in STS until 2012 and includes those routes for which figures are available back to 1973: Caledonian MacBrayne, P&amp;O Scottish Ferries / NorthLink Orkney and Shetland Ferries, and Orkney Ferries. The figures from 1995 are affected by the reduction in traffic caused by the withdrawal of the Kyle-Kyleakin service when the Skye Bridge opened in October 1995. </t>
  </si>
  <si>
    <t>All ferry routes within Scotland, between Scotland and Northern Ireland and between Scotland and Europe, for which passenger data is availabe (see chapter 9 for more detail)</t>
  </si>
  <si>
    <t>note 47</t>
  </si>
  <si>
    <t>note 48</t>
  </si>
  <si>
    <t>note 49</t>
  </si>
  <si>
    <t>note 50</t>
  </si>
  <si>
    <t>note 51</t>
  </si>
  <si>
    <r>
      <t>Table H1</t>
    </r>
    <r>
      <rPr>
        <sz val="12"/>
        <rFont val="Arial"/>
        <family val="2"/>
      </rPr>
      <t xml:space="preserve">   Summary of passenger traffic [Note 47]</t>
    </r>
  </si>
  <si>
    <t>Coastwise shipping lifted in Scotland</t>
  </si>
  <si>
    <t>Inland waterway lifted in Scotland</t>
  </si>
  <si>
    <t xml:space="preserve">     </t>
  </si>
  <si>
    <t>note 52</t>
  </si>
  <si>
    <t>2020 [Note 52]</t>
  </si>
  <si>
    <t>note 53</t>
  </si>
  <si>
    <t>note 54</t>
  </si>
  <si>
    <t>note 55</t>
  </si>
  <si>
    <t>note 56</t>
  </si>
  <si>
    <t>note 57</t>
  </si>
  <si>
    <t>note 58</t>
  </si>
  <si>
    <t>note 59</t>
  </si>
  <si>
    <t>note 60</t>
  </si>
  <si>
    <t>Year [Note 54]</t>
  </si>
  <si>
    <t>Pipeline [Note 55]</t>
  </si>
  <si>
    <t>1999 [Note 56]</t>
  </si>
  <si>
    <t>2003 [Note 57]</t>
  </si>
  <si>
    <t>2006 [Note 58]</t>
  </si>
  <si>
    <t>2007 [Note 58]</t>
  </si>
  <si>
    <t>2008 [Note 58]</t>
  </si>
  <si>
    <t>2009 [Note 58]</t>
  </si>
  <si>
    <t>2011 [Note 59]</t>
  </si>
  <si>
    <t>2012 [Note 59]</t>
  </si>
  <si>
    <t>2013 [Note 59]</t>
  </si>
  <si>
    <t>2014 [Note 59]</t>
  </si>
  <si>
    <t>2015 [Note 59]</t>
  </si>
  <si>
    <t>2016 [Note 59]</t>
  </si>
  <si>
    <t>Rail lifted in Scotland [Note 60]</t>
  </si>
  <si>
    <t>note 61</t>
  </si>
  <si>
    <t>note 62</t>
  </si>
  <si>
    <t>note 63</t>
  </si>
  <si>
    <t>note 64</t>
  </si>
  <si>
    <t>note 65</t>
  </si>
  <si>
    <t>note 66</t>
  </si>
  <si>
    <t>note 67</t>
  </si>
  <si>
    <t>note 68</t>
  </si>
  <si>
    <t>note 69</t>
  </si>
  <si>
    <t>note 70</t>
  </si>
  <si>
    <t>note 71</t>
  </si>
  <si>
    <t>note 72</t>
  </si>
  <si>
    <t>note 73</t>
  </si>
  <si>
    <t>note 74</t>
  </si>
  <si>
    <t>Year[Note 62]</t>
  </si>
  <si>
    <t>Pipeline[Note 63] [Note 66]</t>
  </si>
  <si>
    <t>Rail [Note 67]</t>
  </si>
  <si>
    <t>1999 [Note 64]</t>
  </si>
  <si>
    <t>2003 [Note 65]</t>
  </si>
  <si>
    <t>2011 [Note 68]</t>
  </si>
  <si>
    <t>2012 [Note 68]</t>
  </si>
  <si>
    <t>2013 [Note 68]</t>
  </si>
  <si>
    <t>2014 [Note 68]</t>
  </si>
  <si>
    <t>2015 [Note 68]</t>
  </si>
  <si>
    <t>2016 [Note 68]</t>
  </si>
  <si>
    <t>2012 [note 69] [Note 70]</t>
  </si>
  <si>
    <t>2010 [Note 70]</t>
  </si>
  <si>
    <t>2011 [Note 70]</t>
  </si>
  <si>
    <t>2013 [Note 70]</t>
  </si>
  <si>
    <t>2014 [Note 70]</t>
  </si>
  <si>
    <t>2015 [Note 70]</t>
  </si>
  <si>
    <t>2016 [Note 70]</t>
  </si>
  <si>
    <t>2017 [Note 70]</t>
  </si>
  <si>
    <t>2018 [Note 70]</t>
  </si>
  <si>
    <t>2019 [Note 70]</t>
  </si>
  <si>
    <t>1975 [Note 71]</t>
  </si>
  <si>
    <t>1994 [Note 73]</t>
  </si>
  <si>
    <t>2001 [Note 74]</t>
  </si>
  <si>
    <t>The figures for 'road', 'rail', 'coastwise shipping' and 'inland waterways' are the total amounts lifted in Scotland.  The category of 'coastal shipping' is shown for historical reasons.  It is defined in a different way:  the 'coastal shipping' figure is the total lifted in Scotland plus the total lifted elsewhere in the UK which is delivered in Scotland.  The 'pipeline' figure is the estimated amount of crude oil carried by on-shore pipelines which are over 50km in length. This table does not show one port traffic to / from oil rigs and the sea bed.</t>
  </si>
  <si>
    <t>The figures are all for calendar years except for the figures for 'rail' from 1985,  which are for the financial years which start in the specified calendar years (e.g. the rail figures for 1997 are for 1997-98).</t>
  </si>
  <si>
    <t>A new system for collecting port statistics was introduced in 2000. Data prior to that are on a different basis.</t>
  </si>
  <si>
    <t>Changes to the methodology for collecting road freight data mean that previous figures are not comparable.</t>
  </si>
  <si>
    <t>Domestic freight estimates for 2006 to 2009 were revised on 27 October 2011</t>
  </si>
  <si>
    <t>Domestic freight estimates from 2011 to 2016 were revised in 2018</t>
  </si>
  <si>
    <t>The figures for 'road', 'rail', 'coastwise shipping' and 'inland waterways' relate to freight lifted in Scotland;for 'pipeline' it is the estimated tonne-kilometres for crude oil carried by on-shore pipelines which are over 50km in length.  This table does not show the tonne-kilometres for one port traffic to / from oil rigs and the sea bed or for coastal shipping (as defined in part [a] of this table).</t>
  </si>
  <si>
    <t xml:space="preserve">The figures are all for calendar years except for the figures for rail which are for the financial years which start in the specified calendar years </t>
  </si>
  <si>
    <t>Over 50km</t>
  </si>
  <si>
    <t>Pipeline figures for 2012 are provisional.</t>
  </si>
  <si>
    <t xml:space="preserve">Revisions made to rail freight from 2001 onwards due to an error in the formula for calculating the figures </t>
  </si>
  <si>
    <t>The increase in motorway traffic in 2012 is the result of new motorway opening.  More detail can be found in the road network chapter.</t>
  </si>
  <si>
    <t xml:space="preserve">The figures for vehicles licensed for 1974 to 1978 are on different bases, due to the effect on the annual 'census' of the transfer of licensing records from local offices to the then DVLC </t>
  </si>
  <si>
    <t xml:space="preserve">For years up to 1992 estimates are taken from the DVLA annual vehicle census, from 1993 onwards estimates are taken from the Vehicle Information Database and are not consistent with previous years.  The VID figure for 1992 was 1,840,000 compared with the DVLA figure of 1,884,000. </t>
  </si>
  <si>
    <t xml:space="preserve">New registration results to 1994 are taken from geographical analysis provided by DVLA.  Results for 1995 onwards are  estimated using post town area data.  The vehicle taxation system was subject to major revisions from July 1995. </t>
  </si>
  <si>
    <t>DfT has revised the figures for the light goods and goods body types back to 2001. DfT does not have the underlying  data to revise earlier years' figures.</t>
  </si>
  <si>
    <t>1992 [Note 72]</t>
  </si>
  <si>
    <t>Scotrail</t>
  </si>
  <si>
    <t>Figure 5:  Passenger numbers: local bus and Scotrail</t>
  </si>
  <si>
    <t xml:space="preserve">2021 </t>
  </si>
  <si>
    <t>2021</t>
  </si>
  <si>
    <t>2021 [Note 52]</t>
  </si>
  <si>
    <t>Due to changes in the survey in response to covid-19, 2020 data is not directly comparable with previous years, so there is a break in the time series between 2019 and 2021</t>
  </si>
  <si>
    <t>The GB figures relate to motor vehicle traffic only, and therefore exclude a small amount of pedal cycle traffic. Estimates for the period since 2000 have been revised following the minor road review. Further details are available in the technical report, available at: https://www.gov.uk/government/publications/road-traffic-statistics-guidance</t>
  </si>
  <si>
    <t>Estimates for minor roads for the period since 2000 have been revised to take into account the minor road benchmarking exercise. Further details available at: https://www.gov.uk/government/statistics/road-traffic-estimates-in-great-britain-2021/minor-road-traffic-estimates-review-technical-report</t>
  </si>
  <si>
    <t>2000 [Note 70]</t>
  </si>
  <si>
    <t>2001 [Note 70]</t>
  </si>
  <si>
    <t>2002 [Note 70]</t>
  </si>
  <si>
    <t>2003 [Note 70]</t>
  </si>
  <si>
    <t>2004 [Note 70]</t>
  </si>
  <si>
    <t>2005 [Note 70]</t>
  </si>
  <si>
    <t>2006 [Note 70]</t>
  </si>
  <si>
    <t>2007 [Note 70]</t>
  </si>
  <si>
    <t>2008 [Note 70]</t>
  </si>
  <si>
    <t>2009 [Note 70]</t>
  </si>
  <si>
    <t>Killed and adjusted serious</t>
  </si>
  <si>
    <t>Due to changes in the the way casualty severities are recorded, killed/serious figures prior to 2004 are not comparable with later years.</t>
  </si>
  <si>
    <t>Cars on all roads</t>
  </si>
  <si>
    <t>Car million vehicle kilometres on all roads</t>
  </si>
  <si>
    <t>The DfT have revised figures from 2004/05 onwards as a result of methodological improvements. Figures prior to this period are not directly comparable. See Chapter 2 for more detail.  Figures from 2006 include Government support for buses which is not available for the two previous years. Pasenger numbers for 2016 to 2021 have been revised. Vehicle Kms  for 2014 to 2021 have been revised.</t>
  </si>
  <si>
    <t>DfT  revised its methodlogy from 2004, causing a break in the series.  Pasenger numbers for 2016 to 2021 have been revised.</t>
  </si>
  <si>
    <t>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methodology change and results from an investigation, please see here.</t>
  </si>
  <si>
    <t>Road [Note 4]</t>
  </si>
  <si>
    <t>2021 [Note52]</t>
  </si>
  <si>
    <t>Road lifted in Scotland [Note 4]</t>
  </si>
  <si>
    <t>Figure 10:  Freight lifted: coastwise shipping</t>
  </si>
  <si>
    <t>2022</t>
  </si>
  <si>
    <t xml:space="preserve">2022 </t>
  </si>
  <si>
    <t>2022 [Note 52]</t>
  </si>
  <si>
    <t>2022 [Note52]</t>
  </si>
  <si>
    <t>[data not collected]</t>
  </si>
  <si>
    <t>[small sample]</t>
  </si>
  <si>
    <t>Goods</t>
  </si>
  <si>
    <t>Shipping</t>
  </si>
  <si>
    <t>Percentage</t>
  </si>
  <si>
    <t>Transport</t>
  </si>
  <si>
    <t>Summary chapter figure 8: Share of greenhouse gas emissions by mode in 2021</t>
  </si>
  <si>
    <t>Reported Road Collision Casualties [Note 12] [Note 13]</t>
  </si>
  <si>
    <t>Reported Road Collision Casualties: Killed or Seriously Injured [Note 45]</t>
  </si>
  <si>
    <t>2023 [Note 52]</t>
  </si>
  <si>
    <t>2023</t>
  </si>
  <si>
    <t>2023 [Note52]</t>
  </si>
  <si>
    <t>Note: Population estimates for England, Wales and Scotland have been revised from 2011 to 2022</t>
  </si>
  <si>
    <t>Passenger receipts (2022 £million)</t>
  </si>
  <si>
    <t>This worksheet contains one table. Some cells may refer to notes which can be found on the notes worksheet.</t>
  </si>
  <si>
    <t>Source: Scottish Household Survey</t>
  </si>
  <si>
    <t>Measure</t>
  </si>
  <si>
    <t>Category</t>
  </si>
  <si>
    <t>Sub-category</t>
  </si>
  <si>
    <t xml:space="preserve">2020 </t>
  </si>
  <si>
    <t xml:space="preserve">2023 </t>
  </si>
  <si>
    <t>Modal share of all journeys [Note 3]</t>
  </si>
  <si>
    <t>Model of travel to work [Note 4] [Note 5]</t>
  </si>
  <si>
    <t>Car or Van (driver and passenger combined)</t>
  </si>
  <si>
    <r>
      <t>% Public and Active Travel</t>
    </r>
    <r>
      <rPr>
        <sz val="11"/>
        <color theme="1"/>
        <rFont val="Calibri"/>
        <family val="2"/>
        <scheme val="minor"/>
      </rPr>
      <t/>
    </r>
  </si>
  <si>
    <t>% Journeys under 2 miles by walking</t>
  </si>
  <si>
    <t>% Journeys under 5 miles by walking</t>
  </si>
  <si>
    <t>% Journeys under 5 miles by cycling</t>
  </si>
  <si>
    <t>Mode of travel to school</t>
  </si>
  <si>
    <r>
      <t>Mode of travel to school</t>
    </r>
    <r>
      <rPr>
        <sz val="11"/>
        <color theme="1"/>
        <rFont val="Calibri"/>
        <family val="2"/>
        <scheme val="minor"/>
      </rPr>
      <t/>
    </r>
  </si>
  <si>
    <t>Number of cars for use by household [Note 7]</t>
  </si>
  <si>
    <t>Number of bicycles for use by household</t>
  </si>
  <si>
    <t>Percentage with a full driving licence</t>
  </si>
  <si>
    <t xml:space="preserve">Frequency of driving [Note </t>
  </si>
  <si>
    <t>Frequency of driving</t>
  </si>
  <si>
    <t>At least 2 or 3 times a month</t>
  </si>
  <si>
    <t>Percentage of car or van stages delayed by traffic congestion [Note 6]</t>
  </si>
  <si>
    <t xml:space="preserve">Percentage of car / van stages delayed </t>
  </si>
  <si>
    <r>
      <t xml:space="preserve">Percentage of car / van stages delayed </t>
    </r>
    <r>
      <rPr>
        <sz val="11"/>
        <color theme="1"/>
        <rFont val="Calibri"/>
        <family val="2"/>
        <scheme val="minor"/>
      </rPr>
      <t/>
    </r>
  </si>
  <si>
    <t>Frequency of use of local bus or train service</t>
  </si>
  <si>
    <t xml:space="preserve">Sample size </t>
  </si>
  <si>
    <t>Due to changes in the survey in response to covid-19, 2020 and 2021 data is not directly comparable with other years, so this causes a break in the time series (see publication introduction for more information).</t>
  </si>
  <si>
    <t>note 75</t>
  </si>
  <si>
    <t>Freeze panes is being used on this page. To turn off, select the 'View' tab and choose Freeze Panes &gt; Unfreeze Panes</t>
  </si>
  <si>
    <t>Response options for gender changed in 2022. Previously there were 4 response categories: Man/Boy; Woman/Girl; In another way; Refused. From 2022 onwards there are 3 response categories: Male; Female; Prefer not to say. For time series analysis all categories are presented. For results from 2022 onwards, only the 3 current responses are presented. While ‘Prefer not to say’ is not directly equivalent to ‘Refused’ there is likely to be considerable overlap, so for time series analysis both groups are represented by ‘Prefer not to say’. There is no 2022 equivalent of ‘In another way’. The proportion of respondents who gave these responses was historically not large enough to meet our reporting threshold, so there should be no functional effect on comparability across years.</t>
  </si>
  <si>
    <t>note 76</t>
  </si>
  <si>
    <t>Table S3:  Summary of Scottish Household Survey results, 1999-2023 [Note 17] [Note 18] [Note 75] [Note 76]</t>
  </si>
  <si>
    <t>Table title</t>
  </si>
  <si>
    <t>Column1</t>
  </si>
  <si>
    <t xml:space="preserve">Passenger Revenue at latest year's prices [Note 3] </t>
  </si>
  <si>
    <t>Reported Road Collision Casualties 12</t>
  </si>
  <si>
    <t>Reported Road Collision Casualties 13</t>
  </si>
  <si>
    <t>Reported Road Collision Casualties 14</t>
  </si>
  <si>
    <t>Passengers of which on routes within Scotland</t>
  </si>
  <si>
    <t>Vehicles of which on routes within Scotland</t>
  </si>
  <si>
    <t>Passenger journeys to/from other parts of UK</t>
  </si>
  <si>
    <t>Passenger journeys to/from other countries</t>
  </si>
  <si>
    <t>Total cross-border passsenger journeys to/from other countries</t>
  </si>
  <si>
    <r>
      <t>Table S4</t>
    </r>
    <r>
      <rPr>
        <sz val="16"/>
        <rFont val="Arial"/>
        <family val="2"/>
      </rPr>
      <t xml:space="preserve">   Summary of cross-border transport</t>
    </r>
    <r>
      <rPr>
        <b/>
        <sz val="16"/>
        <rFont val="Arial"/>
        <family val="2"/>
      </rPr>
      <t xml:space="preserve"> </t>
    </r>
    <r>
      <rPr>
        <sz val="16"/>
        <rFont val="Arial"/>
        <family val="2"/>
      </rPr>
      <t>(millions)</t>
    </r>
  </si>
  <si>
    <t>Freight to other parts of UK</t>
  </si>
  <si>
    <t>Freight from other parts of UK</t>
  </si>
  <si>
    <t>Total freight to/from other parts of UK</t>
  </si>
  <si>
    <t>Freight to other countries</t>
  </si>
  <si>
    <t>Freight from other countries</t>
  </si>
  <si>
    <t>Total freight to/from other countries</t>
  </si>
  <si>
    <r>
      <t xml:space="preserve">Vehicles Licensed  (thousands)  </t>
    </r>
    <r>
      <rPr>
        <sz val="14"/>
        <rFont val="Arial"/>
        <family val="2"/>
      </rPr>
      <t>(all vehicles)</t>
    </r>
  </si>
  <si>
    <r>
      <t xml:space="preserve">Households with a Car (percent)  </t>
    </r>
    <r>
      <rPr>
        <sz val="14"/>
        <rFont val="Arial"/>
        <family val="2"/>
      </rPr>
      <t>(National Travel Survey) [Note 34]</t>
    </r>
    <r>
      <rPr>
        <b/>
        <sz val="14"/>
        <rFont val="Arial"/>
        <family val="2"/>
      </rPr>
      <t xml:space="preserve"> </t>
    </r>
  </si>
  <si>
    <r>
      <t xml:space="preserve">Public Road Lengths (thousand kilometres)  </t>
    </r>
    <r>
      <rPr>
        <sz val="14"/>
        <rFont val="Arial"/>
        <family val="2"/>
      </rPr>
      <t>(all roads)</t>
    </r>
  </si>
  <si>
    <t>Road Traffic (billion vehicle kilometres)</t>
  </si>
  <si>
    <t>Reported Road Collision Casualties: Killed or Adjusted Seriously Injured (thousand)  [Note 45]</t>
  </si>
  <si>
    <t>Local bus passenger journeys (million)  [Note 35]  [Note 37]</t>
  </si>
  <si>
    <t>Rail passenger journeys (million)  [Note 37]  [Note 38]  [Note 39]</t>
  </si>
  <si>
    <t>Air terminal passengers (million)</t>
  </si>
  <si>
    <t>Freight Lifted Road (million tonnes)  [Note 4]</t>
  </si>
  <si>
    <t>Freight Lifted Rail (million tonnes)  [Note 37]</t>
  </si>
  <si>
    <t>Freight Lifted (million tonnes) Coastwise traffic</t>
  </si>
  <si>
    <t>Freight Lifted Pipelines (million tonnes)  [Note 40]</t>
  </si>
  <si>
    <t>Area</t>
  </si>
  <si>
    <r>
      <t>Table S2</t>
    </r>
    <r>
      <rPr>
        <sz val="14"/>
        <rFont val="Arial"/>
        <family val="2"/>
      </rPr>
      <t xml:space="preserve">   Summary of Transport in Scotland - Index 2012=100</t>
    </r>
  </si>
  <si>
    <r>
      <t xml:space="preserve">Table SGB2   </t>
    </r>
    <r>
      <rPr>
        <sz val="12"/>
        <rFont val="Arial"/>
        <family val="2"/>
      </rPr>
      <t>Comparisons of Scotland and Great Britain (or UK) - index 2012=100</t>
    </r>
  </si>
  <si>
    <r>
      <t xml:space="preserve">Vehicles Licensed (per 100 population) </t>
    </r>
    <r>
      <rPr>
        <sz val="14"/>
        <rFont val="Arial"/>
        <family val="2"/>
      </rPr>
      <t>(all vehicles)</t>
    </r>
  </si>
  <si>
    <r>
      <t xml:space="preserve">Public Road Lengths (per 1,000 population) </t>
    </r>
    <r>
      <rPr>
        <sz val="14"/>
        <rFont val="Arial"/>
        <family val="2"/>
      </rPr>
      <t>(all roads)</t>
    </r>
  </si>
  <si>
    <t>Road Traffic (vehicle kilometres per head)</t>
  </si>
  <si>
    <t>Reported Road Collision Casualties: Killed or Seriously Injured (per 1,000 population) [Note 45]</t>
  </si>
  <si>
    <t>Local bus passenger journeys (per head)  [Note 35]  [Note 37]</t>
  </si>
  <si>
    <t>Rail passenger journeys (per head)  [Note 37]  [Note 38]  [Note 39]</t>
  </si>
  <si>
    <t>Air terminal passengers  (per head)</t>
  </si>
  <si>
    <t>Freight Lifted (tonnes per head)</t>
  </si>
  <si>
    <t>Rail (tonnes per head) [Note 37]</t>
  </si>
  <si>
    <t>Coastwise traffic (tonnes per head)</t>
  </si>
  <si>
    <t>Pipelines (tonnes per head) [Note 40]</t>
  </si>
  <si>
    <t>Travel to Work   (Autumn: Labour Force Survey) Car (or van, minibus, works van) (percent)</t>
  </si>
  <si>
    <t>Travel to Work   (Autumn: Labour Force Survey) Public transport (bus, rail, underground) (percent)</t>
  </si>
  <si>
    <t>Ferry passengers on selected ferry services [Note 50] (million)</t>
  </si>
  <si>
    <t>Ferry on selected services [Note 50] Index,  1985 = 100</t>
  </si>
  <si>
    <t>Vehicles Licensed (thousands)</t>
  </si>
  <si>
    <t>Local Bus Services (millions [Note 2]</t>
  </si>
  <si>
    <t>Local Bus Services (£ millions [Note 2]</t>
  </si>
  <si>
    <t>Freight Lifted (million tonnes)</t>
  </si>
  <si>
    <t>Public Road Lengths (killometres</t>
  </si>
  <si>
    <t xml:space="preserve">Road Traffic (million vehicle kilometres) [Note 14] </t>
  </si>
  <si>
    <t>Rail passengers (millions)</t>
  </si>
  <si>
    <t>ORR data: (millions)</t>
  </si>
  <si>
    <t>Air Transport (thousands)</t>
  </si>
  <si>
    <t xml:space="preserve">Ferries (thousands)  [Note 8] </t>
  </si>
  <si>
    <t>Bus passenger journeys on local services (million)  [Note 48]</t>
  </si>
  <si>
    <t>Scotrail  passenger journeys originating in Scotland (million) [Note 7]</t>
  </si>
  <si>
    <t>Ferry passengers on routes within Scotland and to Northern Ireland and Europe (million) [Note 51]</t>
  </si>
  <si>
    <t>Air terminal passengers at airports (million)</t>
  </si>
  <si>
    <t>Coastal shipping</t>
  </si>
  <si>
    <r>
      <t>Table H2</t>
    </r>
    <r>
      <rPr>
        <sz val="12"/>
        <rFont val="Arial"/>
        <family val="2"/>
      </rPr>
      <t xml:space="preserve">  (a)  Freight lifted in Scotland - millions of tonnes[Note 53]</t>
    </r>
  </si>
  <si>
    <r>
      <t>Table H2</t>
    </r>
    <r>
      <rPr>
        <sz val="12"/>
        <rFont val="Arial"/>
        <family val="2"/>
      </rPr>
      <t xml:space="preserve">  (b)  Freight moved - millions of tonne-kilometres [Note 61]</t>
    </r>
  </si>
  <si>
    <t>All major roads (M and A</t>
  </si>
  <si>
    <t>Minor roads (B, C and unclassified</t>
  </si>
  <si>
    <t>Motorways2</t>
  </si>
  <si>
    <t>A roads2</t>
  </si>
  <si>
    <t>All major roads (M and A2</t>
  </si>
  <si>
    <t>Minor roads (B, C and unclassified2</t>
  </si>
  <si>
    <t>All roads2</t>
  </si>
  <si>
    <t>Air2</t>
  </si>
  <si>
    <t>Rail lifted in Scotland [Note 60]2</t>
  </si>
  <si>
    <t>Rail lifted in Scotland [Note 60] 2</t>
  </si>
  <si>
    <t>Coastal shipping 2</t>
  </si>
  <si>
    <t>Coastwise shipping lifted in Scotland 2</t>
  </si>
  <si>
    <t>Inland waterway lifted in Scotland 2</t>
  </si>
  <si>
    <t>Pipeline [Note 55] 2</t>
  </si>
  <si>
    <t>[Not available]</t>
  </si>
  <si>
    <t>Car index 1985=100</t>
  </si>
  <si>
    <t>Bus index 1985=100</t>
  </si>
  <si>
    <t>Rail index 1985=100</t>
  </si>
  <si>
    <t xml:space="preserve">Air index 1985=100 </t>
  </si>
  <si>
    <t>Reported road casualties all severities</t>
  </si>
  <si>
    <t>Vehicles licensed2</t>
  </si>
  <si>
    <t>New registrations of vehicles2</t>
  </si>
  <si>
    <t>Reported road casualties all severities2</t>
  </si>
  <si>
    <t>0</t>
  </si>
  <si>
    <t>Table 7.3</t>
  </si>
  <si>
    <t>gives Total - to elsewhere in UK</t>
  </si>
  <si>
    <t>gives Total - from elsewhere in UK</t>
  </si>
  <si>
    <t xml:space="preserve">Working figures for table S4 cross border </t>
  </si>
  <si>
    <t>Associated table</t>
  </si>
  <si>
    <t>Origin/destination</t>
  </si>
  <si>
    <t>Quantity</t>
  </si>
  <si>
    <t>To / from other countries - Eire</t>
  </si>
  <si>
    <t>To / from other countries - Europe</t>
  </si>
  <si>
    <t>To / from other countries - North America</t>
  </si>
  <si>
    <t>To / from other countries - Rest of World</t>
  </si>
  <si>
    <t>Road    (freight lifted by UK HGVs)</t>
  </si>
  <si>
    <t>Originating in Scotland Total - to elsewhere in UK</t>
  </si>
  <si>
    <t>Originating in Scotland Outwith UK</t>
  </si>
  <si>
    <t>Originating in Scotland Total leaving Scotland</t>
  </si>
  <si>
    <t>With a destination in Scotland Total - from elsewhere in UK</t>
  </si>
  <si>
    <t>With a destination in Scotland Outwith UK</t>
  </si>
  <si>
    <t>With a destination in Scotland Total entering Scotland</t>
  </si>
  <si>
    <t>Total cross-border to/from elsewhere in UK</t>
  </si>
  <si>
    <t>Total cross-border to/from outwith UK</t>
  </si>
  <si>
    <t>Rail freight</t>
  </si>
  <si>
    <t>Coastwise freight</t>
  </si>
  <si>
    <t>Originating in Scotland West Coast</t>
  </si>
  <si>
    <t>plus Originating in Scotland East Coast</t>
  </si>
  <si>
    <t>less Originating in Scotland destination within Scotland</t>
  </si>
  <si>
    <t>Destination in Scotland West Coast</t>
  </si>
  <si>
    <t>plus Destination in Scotland East Coast</t>
  </si>
  <si>
    <t>less Destination in Scotland origin within Scotland</t>
  </si>
  <si>
    <t>Destination in Scotland Scotland West Coast</t>
  </si>
  <si>
    <t>Destination in Scotland East Coast</t>
  </si>
  <si>
    <t>Destination in Scotland Scotland East Coast</t>
  </si>
  <si>
    <t>Originating in Scotland East Coast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</si>
</sst>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164" formatCode="_(* #,##0_);_(* \(#,##0\);_(* &quot;-&quot;_);_(@_)"/>
    <numFmt numFmtId="165" formatCode="_(* #,##0.00_);_(* \(#,##0.00\);_(* &quot;-&quot;??_);_(@_)"/>
    <numFmt numFmtId="166" formatCode="0.0"/>
    <numFmt numFmtId="167" formatCode="0.000"/>
    <numFmt numFmtId="168" formatCode="#,##0.0"/>
    <numFmt numFmtId="169" formatCode="#,##0.000"/>
    <numFmt numFmtId="170" formatCode="_-* #,##0.0_-;\-* #,##0.0_-;_-* &quot;-&quot;??_-;_-@_-"/>
    <numFmt numFmtId="171" formatCode="_-* #,##0_-;\-* #,##0_-;_-* &quot;-&quot;??_-;_-@_-"/>
    <numFmt numFmtId="172" formatCode="#,##0_);\(#,##0\)"/>
    <numFmt numFmtId="173" formatCode="General_)"/>
    <numFmt numFmtId="174" formatCode="0.0_ ;\-0.0\ "/>
    <numFmt numFmtId="175" formatCode="#,###.0,"/>
    <numFmt numFmtId="176" formatCode="#,##0.0;\-#,##0.0"/>
    <numFmt numFmtId="177" formatCode="0_ ;\-0\ "/>
    <numFmt numFmtId="178" formatCode="0.00000"/>
    <numFmt numFmtId="179" formatCode="0.0000"/>
    <numFmt numFmtId="180" formatCode="_(* #,##0_);_(* \(#,##0\);_(* &quot;-&quot;??_);_(@_)"/>
  </numFmts>
  <fonts count="82">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MT"/>
    </font>
    <font>
      <sz val="8"/>
      <name val="Arial MT"/>
    </font>
    <font>
      <sz val="12"/>
      <name val="Arial"/>
      <family val="2"/>
    </font>
    <font>
      <b/>
      <sz val="12"/>
      <name val="Arial"/>
      <family val="2"/>
    </font>
    <font>
      <sz val="10"/>
      <name val="Arial"/>
      <family val="2"/>
    </font>
    <font>
      <b/>
      <sz val="12"/>
      <name val="Arial MT"/>
    </font>
    <font>
      <b/>
      <sz val="10"/>
      <name val="Arial"/>
      <family val="2"/>
    </font>
    <font>
      <sz val="10"/>
      <name val="Arial MT"/>
    </font>
    <font>
      <b/>
      <sz val="16"/>
      <name val="Arial"/>
      <family val="2"/>
    </font>
    <font>
      <b/>
      <sz val="14"/>
      <name val="Arial"/>
      <family val="2"/>
    </font>
    <font>
      <sz val="14"/>
      <name val="Arial MT"/>
    </font>
    <font>
      <sz val="14"/>
      <name val="Arial"/>
      <family val="2"/>
    </font>
    <font>
      <sz val="11"/>
      <name val="Arial"/>
      <family val="2"/>
    </font>
    <font>
      <sz val="16"/>
      <name val="Arial"/>
      <family val="2"/>
    </font>
    <font>
      <b/>
      <i/>
      <sz val="14"/>
      <name val="Arial"/>
      <family val="2"/>
    </font>
    <font>
      <vertAlign val="superscript"/>
      <sz val="14"/>
      <name val="Arial"/>
      <family val="2"/>
    </font>
    <font>
      <i/>
      <sz val="10"/>
      <name val="Arial MT"/>
    </font>
    <font>
      <i/>
      <sz val="12"/>
      <name val="Arial"/>
      <family val="2"/>
    </font>
    <font>
      <i/>
      <sz val="12"/>
      <name val="Arial MT"/>
    </font>
    <font>
      <b/>
      <sz val="10"/>
      <name val="Arial"/>
      <family val="2"/>
    </font>
    <font>
      <b/>
      <sz val="14"/>
      <color indexed="10"/>
      <name val="Arial"/>
      <family val="2"/>
    </font>
    <font>
      <b/>
      <sz val="11"/>
      <name val="Arial"/>
      <family val="2"/>
    </font>
    <font>
      <b/>
      <sz val="24"/>
      <name val="Arial MT"/>
    </font>
    <font>
      <sz val="24"/>
      <name val="Arial MT"/>
    </font>
    <font>
      <sz val="10"/>
      <color indexed="12"/>
      <name val="Arial"/>
      <family val="2"/>
    </font>
    <font>
      <sz val="14"/>
      <name val="Times New Roman"/>
      <family val="1"/>
    </font>
    <font>
      <sz val="18"/>
      <name val="Arial MT"/>
    </font>
    <font>
      <sz val="12"/>
      <name val="Times New Roman"/>
      <family val="1"/>
    </font>
    <font>
      <b/>
      <u/>
      <sz val="10"/>
      <name val="Arial"/>
      <family val="2"/>
    </font>
    <font>
      <sz val="8"/>
      <name val="Arial"/>
      <family val="2"/>
    </font>
    <font>
      <b/>
      <sz val="10"/>
      <name val="Arial MT"/>
    </font>
    <font>
      <sz val="10"/>
      <color indexed="56"/>
      <name val="Arial MT"/>
    </font>
    <font>
      <sz val="10"/>
      <color theme="1"/>
      <name val="Arial"/>
      <family val="2"/>
    </font>
    <font>
      <b/>
      <sz val="10"/>
      <color rgb="FF000000"/>
      <name val="Calibri"/>
      <family val="2"/>
    </font>
    <font>
      <sz val="12"/>
      <color rgb="FF0000FF"/>
      <name val="Arial MT"/>
    </font>
    <font>
      <sz val="12"/>
      <color rgb="FF0000FF"/>
      <name val="Arial"/>
      <family val="2"/>
    </font>
    <font>
      <u/>
      <sz val="10"/>
      <color theme="10"/>
      <name val="Arial"/>
      <family val="2"/>
    </font>
    <font>
      <b/>
      <sz val="14"/>
      <name val="Arial MT"/>
    </font>
    <font>
      <sz val="14"/>
      <color indexed="10"/>
      <name val="Arial MT"/>
    </font>
    <font>
      <b/>
      <sz val="18"/>
      <name val="Arial MT"/>
    </font>
    <font>
      <b/>
      <sz val="16"/>
      <name val="Arial MT"/>
    </font>
    <font>
      <u/>
      <sz val="12"/>
      <color theme="10"/>
      <name val="Arial"/>
      <family val="2"/>
    </font>
    <font>
      <sz val="11"/>
      <color theme="1"/>
      <name val="Calibri"/>
      <family val="2"/>
      <scheme val="minor"/>
    </font>
    <font>
      <sz val="11"/>
      <color rgb="FF000000"/>
      <name val="Arial"/>
      <family val="2"/>
    </font>
    <font>
      <sz val="10"/>
      <name val="Calibri"/>
      <family val="2"/>
    </font>
    <font>
      <u/>
      <sz val="8"/>
      <color rgb="FF0000FF"/>
      <name val="Times New Roman"/>
      <family val="1"/>
    </font>
    <font>
      <u/>
      <sz val="10"/>
      <color indexed="12"/>
      <name val="MS Sans Serif"/>
      <family val="2"/>
    </font>
    <font>
      <u/>
      <sz val="10"/>
      <color indexed="12"/>
      <name val="Arial"/>
      <family val="2"/>
    </font>
    <font>
      <sz val="10"/>
      <name val="MS Sans Serif"/>
      <family val="2"/>
    </font>
    <font>
      <b/>
      <sz val="15"/>
      <color rgb="FF000000"/>
      <name val="Calibri"/>
      <family val="2"/>
    </font>
    <font>
      <b/>
      <sz val="13"/>
      <color rgb="FF000000"/>
      <name val="Calibri"/>
      <family val="2"/>
    </font>
    <font>
      <u/>
      <sz val="10"/>
      <color rgb="FF0000FF"/>
      <name val="MS Sans Serif"/>
    </font>
    <font>
      <sz val="11"/>
      <color rgb="FF000000"/>
      <name val="Calibri"/>
      <family val="2"/>
    </font>
    <font>
      <sz val="10"/>
      <color rgb="FF000000"/>
      <name val="Arial"/>
      <family val="2"/>
    </font>
    <font>
      <sz val="10"/>
      <color rgb="FF000000"/>
      <name val="MS Sans Serif"/>
    </font>
    <font>
      <b/>
      <sz val="15"/>
      <color rgb="FF000000"/>
      <name val="Arial"/>
      <family val="2"/>
    </font>
    <font>
      <sz val="12"/>
      <color rgb="FF000000"/>
      <name val="Arial"/>
      <family val="2"/>
    </font>
    <font>
      <b/>
      <sz val="12"/>
      <color rgb="FF000000"/>
      <name val="Arial"/>
      <family val="2"/>
    </font>
    <font>
      <b/>
      <sz val="11"/>
      <name val="Arial MT"/>
    </font>
    <font>
      <sz val="11"/>
      <color indexed="8"/>
      <name val="Calibri"/>
      <family val="2"/>
    </font>
    <font>
      <sz val="10"/>
      <color indexed="8"/>
      <name val="Arial"/>
      <family val="2"/>
    </font>
    <font>
      <sz val="10"/>
      <color rgb="FFFFFFFF"/>
      <name val="Calibri"/>
      <family val="2"/>
    </font>
    <font>
      <sz val="10"/>
      <color rgb="FFCC0000"/>
      <name val="Calibri"/>
      <family val="2"/>
    </font>
    <font>
      <b/>
      <sz val="10"/>
      <color rgb="FFFFFFFF"/>
      <name val="Calibri"/>
      <family val="2"/>
    </font>
    <font>
      <i/>
      <sz val="10"/>
      <color rgb="FF808080"/>
      <name val="Calibri"/>
      <family val="2"/>
    </font>
    <font>
      <sz val="10"/>
      <color rgb="FF006600"/>
      <name val="Calibri"/>
      <family val="2"/>
    </font>
    <font>
      <b/>
      <sz val="24"/>
      <color rgb="FF000000"/>
      <name val="Calibri"/>
      <family val="2"/>
    </font>
    <font>
      <sz val="18"/>
      <color rgb="FF000000"/>
      <name val="Calibri"/>
      <family val="2"/>
    </font>
    <font>
      <sz val="12"/>
      <color rgb="FF000000"/>
      <name val="Calibri"/>
      <family val="2"/>
    </font>
    <font>
      <sz val="10"/>
      <color rgb="FF996600"/>
      <name val="Calibri"/>
      <family val="2"/>
    </font>
    <font>
      <sz val="10"/>
      <color rgb="FF333333"/>
      <name val="Calibri"/>
      <family val="2"/>
    </font>
    <font>
      <sz val="12"/>
      <color theme="1"/>
      <name val="Arial"/>
      <family val="2"/>
    </font>
    <font>
      <sz val="12"/>
      <color theme="1"/>
      <name val="Calibri"/>
      <family val="2"/>
      <scheme val="minor"/>
    </font>
    <font>
      <sz val="8"/>
      <name val="Arial"/>
      <family val="2"/>
    </font>
    <font>
      <b/>
      <sz val="10"/>
      <name val="Calibri"/>
      <family val="2"/>
    </font>
    <font>
      <sz val="9"/>
      <name val="Arial"/>
      <family val="2"/>
    </font>
  </fonts>
  <fills count="1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FFFFFF"/>
      </patternFill>
    </fill>
    <fill>
      <patternFill patternType="solid">
        <fgColor rgb="FF000000"/>
        <bgColor rgb="FF000000"/>
      </patternFill>
    </fill>
    <fill>
      <patternFill patternType="solid">
        <fgColor rgb="FF808080"/>
        <bgColor rgb="FF808080"/>
      </patternFill>
    </fill>
    <fill>
      <patternFill patternType="solid">
        <fgColor rgb="FFDDDDDD"/>
        <bgColor rgb="FFDDDDDD"/>
      </patternFill>
    </fill>
    <fill>
      <patternFill patternType="solid">
        <fgColor rgb="FFFFCCCC"/>
        <bgColor rgb="FFFFCCCC"/>
      </patternFill>
    </fill>
    <fill>
      <patternFill patternType="solid">
        <fgColor rgb="FFCC0000"/>
        <bgColor rgb="FFCC0000"/>
      </patternFill>
    </fill>
    <fill>
      <patternFill patternType="solid">
        <fgColor rgb="FFCCFFCC"/>
        <bgColor rgb="FFCCFFCC"/>
      </patternFill>
    </fill>
    <fill>
      <patternFill patternType="solid">
        <fgColor rgb="FFFFFFCC"/>
        <bgColor rgb="FFFFFFCC"/>
      </patternFill>
    </fill>
    <fill>
      <patternFill patternType="solid">
        <fgColor indexed="65"/>
        <bgColor indexed="64"/>
      </patternFill>
    </fill>
    <fill>
      <patternFill patternType="solid">
        <fgColor theme="2"/>
        <bgColor indexed="64"/>
      </patternFill>
    </fill>
  </fills>
  <borders count="15">
    <border>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bottom style="medium">
        <color indexed="64"/>
      </bottom>
      <diagonal/>
    </border>
    <border>
      <left style="medium">
        <color rgb="FFFFFFFF"/>
      </left>
      <right/>
      <top/>
      <bottom/>
      <diagonal/>
    </border>
    <border>
      <left style="thin">
        <color rgb="FF808080"/>
      </left>
      <right style="thin">
        <color rgb="FF808080"/>
      </right>
      <top style="thin">
        <color rgb="FF808080"/>
      </top>
      <bottom style="thin">
        <color rgb="FF808080"/>
      </bottom>
      <diagonal/>
    </border>
    <border>
      <left/>
      <right/>
      <top style="medium">
        <color indexed="64"/>
      </top>
      <bottom style="thin">
        <color indexed="64"/>
      </bottom>
      <diagonal/>
    </border>
    <border>
      <left/>
      <right style="mediumDashed">
        <color indexed="64"/>
      </right>
      <top style="medium">
        <color indexed="64"/>
      </top>
      <bottom style="thin">
        <color indexed="64"/>
      </bottom>
      <diagonal/>
    </border>
    <border>
      <left/>
      <right style="mediumDashed">
        <color indexed="64"/>
      </right>
      <top/>
      <bottom/>
      <diagonal/>
    </border>
    <border>
      <left/>
      <right style="mediumDashed">
        <color indexed="64"/>
      </right>
      <top/>
      <bottom style="thin">
        <color indexed="64"/>
      </bottom>
      <diagonal/>
    </border>
    <border>
      <left/>
      <right/>
      <top style="thin">
        <color indexed="64"/>
      </top>
      <bottom style="thin">
        <color indexed="64"/>
      </bottom>
      <diagonal/>
    </border>
    <border>
      <left/>
      <right style="mediumDashed">
        <color indexed="64"/>
      </right>
      <top style="thin">
        <color indexed="64"/>
      </top>
      <bottom style="thin">
        <color indexed="64"/>
      </bottom>
      <diagonal/>
    </border>
    <border>
      <left/>
      <right style="mediumDashed">
        <color indexed="64"/>
      </right>
      <top style="thin">
        <color indexed="64"/>
      </top>
      <bottom/>
      <diagonal/>
    </border>
    <border>
      <left/>
      <right style="mediumDashed">
        <color indexed="64"/>
      </right>
      <top/>
      <bottom style="medium">
        <color indexed="64"/>
      </bottom>
      <diagonal/>
    </border>
  </borders>
  <cellStyleXfs count="73">
    <xf numFmtId="0" fontId="0" fillId="0" borderId="0"/>
    <xf numFmtId="165" fontId="5" fillId="0" borderId="0" applyFont="0" applyFill="0" applyBorder="0" applyAlignment="0" applyProtection="0"/>
    <xf numFmtId="165" fontId="38" fillId="0" borderId="0" applyFont="0" applyFill="0" applyBorder="0" applyAlignment="0" applyProtection="0"/>
    <xf numFmtId="165" fontId="10" fillId="0" borderId="0" applyFont="0" applyFill="0" applyBorder="0" applyAlignment="0" applyProtection="0"/>
    <xf numFmtId="0" fontId="10" fillId="0" borderId="0"/>
    <xf numFmtId="0" fontId="38" fillId="0" borderId="0"/>
    <xf numFmtId="0" fontId="10" fillId="0" borderId="0"/>
    <xf numFmtId="0" fontId="10" fillId="0" borderId="0"/>
    <xf numFmtId="173" fontId="6" fillId="0" borderId="0"/>
    <xf numFmtId="173" fontId="6" fillId="0" borderId="0"/>
    <xf numFmtId="173" fontId="6" fillId="0" borderId="0"/>
    <xf numFmtId="173" fontId="6" fillId="0" borderId="0"/>
    <xf numFmtId="0" fontId="35" fillId="0" borderId="0"/>
    <xf numFmtId="9" fontId="5" fillId="0" borderId="0" applyFont="0" applyFill="0" applyBorder="0" applyAlignment="0" applyProtection="0"/>
    <xf numFmtId="9" fontId="38" fillId="0" borderId="0" applyFont="0" applyFill="0" applyBorder="0" applyAlignment="0" applyProtection="0"/>
    <xf numFmtId="9" fontId="10" fillId="0" borderId="0" applyFont="0" applyFill="0" applyBorder="0" applyAlignment="0" applyProtection="0"/>
    <xf numFmtId="0" fontId="42" fillId="0" borderId="0" applyNumberFormat="0" applyFill="0" applyBorder="0" applyAlignment="0" applyProtection="0"/>
    <xf numFmtId="0" fontId="48" fillId="0" borderId="0"/>
    <xf numFmtId="0" fontId="51" fillId="0" borderId="0" applyNumberFormat="0" applyFill="0" applyBorder="0" applyAlignment="0" applyProtection="0"/>
    <xf numFmtId="0" fontId="38" fillId="0" borderId="0"/>
    <xf numFmtId="165" fontId="38" fillId="0" borderId="0" applyFont="0" applyFill="0" applyBorder="0" applyAlignment="0" applyProtection="0"/>
    <xf numFmtId="0" fontId="4" fillId="0" borderId="0"/>
    <xf numFmtId="0" fontId="55" fillId="0" borderId="0" applyNumberFormat="0" applyFill="0" applyBorder="0" applyAlignment="0" applyProtection="0"/>
    <xf numFmtId="0" fontId="56"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alignment vertical="top"/>
      <protection locked="0"/>
    </xf>
    <xf numFmtId="0" fontId="52" fillId="0" borderId="0" applyNumberFormat="0" applyFill="0" applyBorder="0" applyAlignment="0" applyProtection="0"/>
    <xf numFmtId="0" fontId="57" fillId="0" borderId="0" applyNumberFormat="0" applyFill="0" applyBorder="0" applyAlignment="0" applyProtection="0"/>
    <xf numFmtId="0" fontId="58" fillId="0" borderId="0" applyNumberFormat="0" applyFont="0" applyBorder="0" applyProtection="0"/>
    <xf numFmtId="0" fontId="54" fillId="0" borderId="0"/>
    <xf numFmtId="0" fontId="5" fillId="0" borderId="0"/>
    <xf numFmtId="0" fontId="59" fillId="0" borderId="0" applyNumberFormat="0" applyBorder="0" applyProtection="0"/>
    <xf numFmtId="0" fontId="60" fillId="0" borderId="0" applyNumberFormat="0" applyBorder="0" applyProtection="0"/>
    <xf numFmtId="0" fontId="5" fillId="0" borderId="0"/>
    <xf numFmtId="0" fontId="54" fillId="0" borderId="0"/>
    <xf numFmtId="0" fontId="59" fillId="0" borderId="0" applyNumberFormat="0" applyFill="0" applyBorder="0" applyAlignment="0" applyProtection="0"/>
    <xf numFmtId="173" fontId="6" fillId="0" borderId="0"/>
    <xf numFmtId="165" fontId="5" fillId="0" borderId="0" applyFont="0" applyFill="0" applyBorder="0" applyAlignment="0" applyProtection="0"/>
    <xf numFmtId="0" fontId="5" fillId="0" borderId="0"/>
    <xf numFmtId="0" fontId="66" fillId="0" borderId="0"/>
    <xf numFmtId="0" fontId="5" fillId="0" borderId="0"/>
    <xf numFmtId="0" fontId="5" fillId="0" borderId="0"/>
    <xf numFmtId="0" fontId="65" fillId="0" borderId="0"/>
    <xf numFmtId="0" fontId="65" fillId="0" borderId="0"/>
    <xf numFmtId="165" fontId="5" fillId="0" borderId="0" applyFont="0" applyFill="0" applyBorder="0" applyAlignment="0" applyProtection="0"/>
    <xf numFmtId="165" fontId="38" fillId="0" borderId="0" applyFont="0" applyFill="0" applyBorder="0" applyAlignment="0" applyProtection="0"/>
    <xf numFmtId="165"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3" fillId="0" borderId="0"/>
    <xf numFmtId="165" fontId="38" fillId="0" borderId="0" applyFont="0" applyFill="0" applyBorder="0" applyAlignment="0" applyProtection="0"/>
    <xf numFmtId="0" fontId="3" fillId="0" borderId="0"/>
    <xf numFmtId="165" fontId="5" fillId="0" borderId="0" applyFont="0" applyFill="0" applyBorder="0" applyAlignment="0" applyProtection="0"/>
    <xf numFmtId="0" fontId="58" fillId="0" borderId="0"/>
    <xf numFmtId="0" fontId="73" fillId="0" borderId="0"/>
    <xf numFmtId="0" fontId="74" fillId="0" borderId="0"/>
    <xf numFmtId="0" fontId="71" fillId="10" borderId="0"/>
    <xf numFmtId="0" fontId="68" fillId="8" borderId="0"/>
    <xf numFmtId="0" fontId="75" fillId="11" borderId="0"/>
    <xf numFmtId="0" fontId="76" fillId="11" borderId="6"/>
    <xf numFmtId="0" fontId="39" fillId="0" borderId="0"/>
    <xf numFmtId="0" fontId="67" fillId="5" borderId="0"/>
    <xf numFmtId="0" fontId="67" fillId="6" borderId="0"/>
    <xf numFmtId="0" fontId="39" fillId="7" borderId="0"/>
    <xf numFmtId="0" fontId="69" fillId="9" borderId="0"/>
    <xf numFmtId="0" fontId="70" fillId="0" borderId="0"/>
    <xf numFmtId="0" fontId="72" fillId="0" borderId="0"/>
    <xf numFmtId="0" fontId="58" fillId="0" borderId="0"/>
    <xf numFmtId="0" fontId="58" fillId="0" borderId="0"/>
    <xf numFmtId="0" fontId="68" fillId="0" borderId="0"/>
    <xf numFmtId="0" fontId="2" fillId="0" borderId="0"/>
    <xf numFmtId="0" fontId="77" fillId="0" borderId="0"/>
  </cellStyleXfs>
  <cellXfs count="386">
    <xf numFmtId="0" fontId="0" fillId="0" borderId="0" xfId="0"/>
    <xf numFmtId="173" fontId="9" fillId="2" borderId="0" xfId="9" applyFont="1" applyFill="1" applyAlignment="1">
      <alignment horizontal="left"/>
    </xf>
    <xf numFmtId="173" fontId="6" fillId="2" borderId="0" xfId="9" applyFill="1"/>
    <xf numFmtId="173" fontId="6" fillId="2" borderId="0" xfId="9" applyFill="1" applyAlignment="1">
      <alignment horizontal="right"/>
    </xf>
    <xf numFmtId="173" fontId="8" fillId="2" borderId="0" xfId="9" applyFont="1" applyFill="1" applyAlignment="1">
      <alignment horizontal="left"/>
    </xf>
    <xf numFmtId="173" fontId="11" fillId="2" borderId="0" xfId="9" applyFont="1" applyFill="1"/>
    <xf numFmtId="173" fontId="12" fillId="2" borderId="0" xfId="9" applyFont="1" applyFill="1"/>
    <xf numFmtId="173" fontId="12" fillId="2" borderId="0" xfId="9" applyFont="1" applyFill="1" applyAlignment="1">
      <alignment horizontal="left"/>
    </xf>
    <xf numFmtId="3" fontId="8" fillId="2" borderId="0" xfId="9" applyNumberFormat="1" applyFont="1" applyFill="1" applyAlignment="1">
      <alignment horizontal="right"/>
    </xf>
    <xf numFmtId="173" fontId="8" fillId="2" borderId="0" xfId="9" applyFont="1" applyFill="1"/>
    <xf numFmtId="1" fontId="6" fillId="2" borderId="0" xfId="9" applyNumberFormat="1" applyFill="1"/>
    <xf numFmtId="3" fontId="8" fillId="2" borderId="0" xfId="9" applyNumberFormat="1" applyFont="1" applyFill="1"/>
    <xf numFmtId="168" fontId="8" fillId="2" borderId="0" xfId="9" applyNumberFormat="1" applyFont="1" applyFill="1" applyAlignment="1">
      <alignment horizontal="right"/>
    </xf>
    <xf numFmtId="2" fontId="8" fillId="2" borderId="0" xfId="9" applyNumberFormat="1" applyFont="1" applyFill="1" applyAlignment="1">
      <alignment horizontal="right"/>
    </xf>
    <xf numFmtId="173" fontId="13" fillId="2" borderId="0" xfId="9" applyFont="1" applyFill="1"/>
    <xf numFmtId="173" fontId="6" fillId="2" borderId="0" xfId="8" applyFill="1"/>
    <xf numFmtId="173" fontId="16" fillId="2" borderId="0" xfId="8" applyFont="1" applyFill="1"/>
    <xf numFmtId="173" fontId="15" fillId="2" borderId="0" xfId="8" applyFont="1" applyFill="1" applyAlignment="1">
      <alignment horizontal="left"/>
    </xf>
    <xf numFmtId="173" fontId="8" fillId="2" borderId="0" xfId="8" applyFont="1" applyFill="1"/>
    <xf numFmtId="173" fontId="14" fillId="2" borderId="0" xfId="9" applyFont="1" applyFill="1" applyAlignment="1">
      <alignment horizontal="left"/>
    </xf>
    <xf numFmtId="173" fontId="16" fillId="2" borderId="0" xfId="9" applyFont="1" applyFill="1"/>
    <xf numFmtId="173" fontId="20" fillId="2" borderId="0" xfId="9" applyFont="1" applyFill="1"/>
    <xf numFmtId="173" fontId="17" fillId="2" borderId="0" xfId="9" applyFont="1" applyFill="1"/>
    <xf numFmtId="173" fontId="15" fillId="2" borderId="0" xfId="9" applyFont="1" applyFill="1" applyAlignment="1">
      <alignment horizontal="left"/>
    </xf>
    <xf numFmtId="173" fontId="15" fillId="2" borderId="0" xfId="9" applyFont="1" applyFill="1"/>
    <xf numFmtId="3" fontId="16" fillId="2" borderId="0" xfId="9" applyNumberFormat="1" applyFont="1" applyFill="1"/>
    <xf numFmtId="173" fontId="17" fillId="2" borderId="0" xfId="9" applyFont="1" applyFill="1" applyAlignment="1">
      <alignment horizontal="left"/>
    </xf>
    <xf numFmtId="173" fontId="9" fillId="2" borderId="0" xfId="9" applyFont="1" applyFill="1"/>
    <xf numFmtId="173" fontId="8" fillId="2" borderId="0" xfId="9" applyFont="1" applyFill="1" applyAlignment="1">
      <alignment horizontal="right"/>
    </xf>
    <xf numFmtId="1" fontId="8" fillId="2" borderId="0" xfId="9" applyNumberFormat="1" applyFont="1" applyFill="1" applyAlignment="1">
      <alignment horizontal="right"/>
    </xf>
    <xf numFmtId="166" fontId="8" fillId="2" borderId="0" xfId="9" applyNumberFormat="1" applyFont="1" applyFill="1" applyAlignment="1">
      <alignment horizontal="right"/>
    </xf>
    <xf numFmtId="166" fontId="8" fillId="2" borderId="1" xfId="9" applyNumberFormat="1" applyFont="1" applyFill="1" applyBorder="1" applyAlignment="1">
      <alignment horizontal="right"/>
    </xf>
    <xf numFmtId="3" fontId="8" fillId="2" borderId="0" xfId="1" applyNumberFormat="1" applyFont="1" applyFill="1" applyAlignment="1">
      <alignment horizontal="right"/>
    </xf>
    <xf numFmtId="3" fontId="8" fillId="2" borderId="0" xfId="1" applyNumberFormat="1" applyFont="1" applyFill="1" applyBorder="1" applyAlignment="1">
      <alignment horizontal="right"/>
    </xf>
    <xf numFmtId="1" fontId="8" fillId="2" borderId="0" xfId="9" applyNumberFormat="1" applyFont="1" applyFill="1"/>
    <xf numFmtId="171" fontId="8" fillId="2" borderId="0" xfId="1" applyNumberFormat="1" applyFont="1" applyFill="1" applyBorder="1"/>
    <xf numFmtId="173" fontId="9" fillId="2" borderId="0" xfId="9" quotePrefix="1" applyFont="1" applyFill="1" applyAlignment="1">
      <alignment horizontal="left"/>
    </xf>
    <xf numFmtId="173" fontId="8" fillId="2" borderId="0" xfId="9" applyFont="1" applyFill="1" applyAlignment="1">
      <alignment horizontal="center"/>
    </xf>
    <xf numFmtId="3" fontId="8" fillId="2" borderId="2" xfId="9" applyNumberFormat="1" applyFont="1" applyFill="1" applyBorder="1" applyAlignment="1">
      <alignment horizontal="right"/>
    </xf>
    <xf numFmtId="37" fontId="8" fillId="2" borderId="0" xfId="9" applyNumberFormat="1" applyFont="1" applyFill="1" applyAlignment="1">
      <alignment horizontal="right"/>
    </xf>
    <xf numFmtId="166" fontId="8" fillId="2" borderId="2" xfId="9" applyNumberFormat="1" applyFont="1" applyFill="1" applyBorder="1" applyAlignment="1">
      <alignment horizontal="right"/>
    </xf>
    <xf numFmtId="2" fontId="8" fillId="2" borderId="0" xfId="9" applyNumberFormat="1" applyFont="1" applyFill="1"/>
    <xf numFmtId="176" fontId="8" fillId="2" borderId="0" xfId="9" applyNumberFormat="1" applyFont="1" applyFill="1" applyAlignment="1">
      <alignment horizontal="right"/>
    </xf>
    <xf numFmtId="39" fontId="8" fillId="2" borderId="0" xfId="9" applyNumberFormat="1" applyFont="1" applyFill="1" applyAlignment="1">
      <alignment horizontal="right"/>
    </xf>
    <xf numFmtId="171" fontId="8" fillId="2" borderId="0" xfId="1" applyNumberFormat="1" applyFont="1" applyFill="1"/>
    <xf numFmtId="173" fontId="24" fillId="2" borderId="0" xfId="9" applyFont="1" applyFill="1"/>
    <xf numFmtId="173" fontId="6" fillId="2" borderId="0" xfId="9" applyFill="1" applyAlignment="1">
      <alignment horizontal="center"/>
    </xf>
    <xf numFmtId="173" fontId="25" fillId="2" borderId="0" xfId="9" applyFont="1" applyFill="1" applyAlignment="1">
      <alignment horizontal="right"/>
    </xf>
    <xf numFmtId="173" fontId="25" fillId="2" borderId="0" xfId="9" applyFont="1" applyFill="1" applyAlignment="1">
      <alignment horizontal="center"/>
    </xf>
    <xf numFmtId="166" fontId="23" fillId="2" borderId="0" xfId="9" applyNumberFormat="1" applyFont="1" applyFill="1" applyAlignment="1">
      <alignment horizontal="right"/>
    </xf>
    <xf numFmtId="173" fontId="8" fillId="2" borderId="0" xfId="9" quotePrefix="1" applyFont="1" applyFill="1" applyAlignment="1">
      <alignment horizontal="center"/>
    </xf>
    <xf numFmtId="173" fontId="26" fillId="2" borderId="0" xfId="9" applyFont="1" applyFill="1"/>
    <xf numFmtId="173" fontId="15" fillId="2" borderId="0" xfId="9" applyFont="1" applyFill="1" applyAlignment="1">
      <alignment horizontal="left" indent="5"/>
    </xf>
    <xf numFmtId="1" fontId="8" fillId="2" borderId="2" xfId="9" applyNumberFormat="1" applyFont="1" applyFill="1" applyBorder="1" applyAlignment="1">
      <alignment horizontal="right"/>
    </xf>
    <xf numFmtId="1" fontId="23" fillId="2" borderId="0" xfId="9" applyNumberFormat="1" applyFont="1" applyFill="1" applyAlignment="1">
      <alignment horizontal="right"/>
    </xf>
    <xf numFmtId="3" fontId="8" fillId="2" borderId="2" xfId="1" applyNumberFormat="1" applyFont="1" applyFill="1" applyBorder="1" applyAlignment="1">
      <alignment horizontal="right"/>
    </xf>
    <xf numFmtId="3" fontId="8" fillId="2" borderId="0" xfId="11" applyNumberFormat="1" applyFont="1" applyFill="1" applyAlignment="1">
      <alignment horizontal="right"/>
    </xf>
    <xf numFmtId="1" fontId="8" fillId="2" borderId="4" xfId="9" applyNumberFormat="1" applyFont="1" applyFill="1" applyBorder="1" applyAlignment="1">
      <alignment horizontal="right"/>
    </xf>
    <xf numFmtId="171" fontId="10" fillId="0" borderId="0" xfId="1" applyNumberFormat="1" applyFont="1" applyFill="1"/>
    <xf numFmtId="173" fontId="28" fillId="0" borderId="0" xfId="10" applyFont="1"/>
    <xf numFmtId="173" fontId="29" fillId="0" borderId="0" xfId="10" applyFont="1"/>
    <xf numFmtId="173" fontId="6" fillId="0" borderId="0" xfId="10"/>
    <xf numFmtId="173" fontId="17" fillId="0" borderId="0" xfId="10" applyFont="1"/>
    <xf numFmtId="173" fontId="6" fillId="0" borderId="0" xfId="10" applyAlignment="1">
      <alignment wrapText="1"/>
    </xf>
    <xf numFmtId="1" fontId="30" fillId="0" borderId="0" xfId="10" applyNumberFormat="1" applyFont="1"/>
    <xf numFmtId="2" fontId="30" fillId="0" borderId="0" xfId="10" applyNumberFormat="1" applyFont="1"/>
    <xf numFmtId="37" fontId="30" fillId="0" borderId="0" xfId="10" applyNumberFormat="1" applyFont="1"/>
    <xf numFmtId="37" fontId="6" fillId="0" borderId="0" xfId="10" applyNumberFormat="1"/>
    <xf numFmtId="173" fontId="31" fillId="0" borderId="0" xfId="10" applyFont="1"/>
    <xf numFmtId="173" fontId="32" fillId="0" borderId="0" xfId="10" applyFont="1"/>
    <xf numFmtId="173" fontId="16" fillId="0" borderId="0" xfId="10" applyFont="1"/>
    <xf numFmtId="173" fontId="17" fillId="0" borderId="0" xfId="10" applyFont="1" applyAlignment="1">
      <alignment horizontal="left" indent="1"/>
    </xf>
    <xf numFmtId="173" fontId="11" fillId="0" borderId="0" xfId="10" applyFont="1" applyAlignment="1">
      <alignment wrapText="1"/>
    </xf>
    <xf numFmtId="173" fontId="6" fillId="0" borderId="0" xfId="10" applyAlignment="1">
      <alignment horizontal="right"/>
    </xf>
    <xf numFmtId="173" fontId="30" fillId="0" borderId="0" xfId="10" applyFont="1"/>
    <xf numFmtId="4" fontId="30" fillId="0" borderId="0" xfId="10" applyNumberFormat="1" applyFont="1"/>
    <xf numFmtId="4" fontId="9" fillId="0" borderId="0" xfId="10" applyNumberFormat="1" applyFont="1"/>
    <xf numFmtId="4" fontId="9" fillId="0" borderId="0" xfId="10" applyNumberFormat="1" applyFont="1" applyAlignment="1">
      <alignment horizontal="right"/>
    </xf>
    <xf numFmtId="173" fontId="11" fillId="0" borderId="0" xfId="10" applyFont="1"/>
    <xf numFmtId="173" fontId="7" fillId="0" borderId="0" xfId="10" applyFont="1" applyAlignment="1">
      <alignment horizontal="left" indent="9"/>
    </xf>
    <xf numFmtId="173" fontId="8" fillId="0" borderId="0" xfId="10" applyFont="1" applyAlignment="1">
      <alignment horizontal="left"/>
    </xf>
    <xf numFmtId="173" fontId="33" fillId="0" borderId="0" xfId="10" applyFont="1"/>
    <xf numFmtId="2" fontId="17" fillId="0" borderId="0" xfId="10" applyNumberFormat="1" applyFont="1"/>
    <xf numFmtId="173" fontId="34" fillId="2" borderId="0" xfId="9" applyFont="1" applyFill="1"/>
    <xf numFmtId="3" fontId="5" fillId="2" borderId="0" xfId="9" applyNumberFormat="1" applyFont="1" applyFill="1" applyAlignment="1">
      <alignment horizontal="right"/>
    </xf>
    <xf numFmtId="4" fontId="5" fillId="2" borderId="0" xfId="9" applyNumberFormat="1" applyFont="1" applyFill="1" applyAlignment="1">
      <alignment horizontal="right"/>
    </xf>
    <xf numFmtId="0" fontId="5" fillId="0" borderId="0" xfId="0" applyFont="1"/>
    <xf numFmtId="0" fontId="5" fillId="2" borderId="0" xfId="9" applyNumberFormat="1" applyFont="1" applyFill="1" applyAlignment="1">
      <alignment horizontal="right"/>
    </xf>
    <xf numFmtId="37" fontId="8" fillId="0" borderId="0" xfId="9" applyNumberFormat="1" applyFont="1" applyAlignment="1">
      <alignment horizontal="right"/>
    </xf>
    <xf numFmtId="166" fontId="8" fillId="0" borderId="0" xfId="9" applyNumberFormat="1" applyFont="1" applyAlignment="1">
      <alignment horizontal="right"/>
    </xf>
    <xf numFmtId="3" fontId="8" fillId="0" borderId="0" xfId="1" applyNumberFormat="1" applyFont="1" applyFill="1" applyBorder="1" applyAlignment="1">
      <alignment horizontal="right"/>
    </xf>
    <xf numFmtId="165" fontId="6" fillId="2" borderId="0" xfId="1" applyFont="1" applyFill="1" applyBorder="1" applyAlignment="1">
      <alignment horizontal="center"/>
    </xf>
    <xf numFmtId="173" fontId="13" fillId="0" borderId="0" xfId="9" applyFont="1"/>
    <xf numFmtId="166" fontId="8" fillId="3" borderId="0" xfId="9" applyNumberFormat="1" applyFont="1" applyFill="1" applyAlignment="1">
      <alignment horizontal="right"/>
    </xf>
    <xf numFmtId="166" fontId="8" fillId="3" borderId="0" xfId="9" applyNumberFormat="1" applyFont="1" applyFill="1"/>
    <xf numFmtId="173" fontId="6" fillId="3" borderId="0" xfId="10" applyFill="1"/>
    <xf numFmtId="173" fontId="6" fillId="3" borderId="0" xfId="10" applyFill="1" applyAlignment="1">
      <alignment horizontal="center"/>
    </xf>
    <xf numFmtId="4" fontId="30" fillId="3" borderId="0" xfId="10" applyNumberFormat="1" applyFont="1" applyFill="1"/>
    <xf numFmtId="2" fontId="8" fillId="3" borderId="0" xfId="9" applyNumberFormat="1" applyFont="1" applyFill="1" applyAlignment="1">
      <alignment horizontal="right"/>
    </xf>
    <xf numFmtId="173" fontId="17" fillId="3" borderId="0" xfId="9" applyFont="1" applyFill="1" applyAlignment="1">
      <alignment horizontal="left"/>
    </xf>
    <xf numFmtId="173" fontId="15" fillId="3" borderId="0" xfId="9" applyFont="1" applyFill="1"/>
    <xf numFmtId="173" fontId="6" fillId="3" borderId="0" xfId="8" applyFill="1"/>
    <xf numFmtId="173" fontId="8" fillId="3" borderId="0" xfId="8" applyFont="1" applyFill="1"/>
    <xf numFmtId="2" fontId="40" fillId="0" borderId="0" xfId="10" applyNumberFormat="1" applyFont="1"/>
    <xf numFmtId="4" fontId="41" fillId="0" borderId="0" xfId="10" applyNumberFormat="1" applyFont="1"/>
    <xf numFmtId="173" fontId="19" fillId="0" borderId="0" xfId="10" applyFont="1" applyAlignment="1">
      <alignment horizontal="left"/>
    </xf>
    <xf numFmtId="178" fontId="8" fillId="3" borderId="0" xfId="9" applyNumberFormat="1" applyFont="1" applyFill="1" applyAlignment="1">
      <alignment horizontal="right"/>
    </xf>
    <xf numFmtId="173" fontId="16" fillId="2" borderId="0" xfId="9" applyFont="1" applyFill="1" applyAlignment="1">
      <alignment horizontal="right"/>
    </xf>
    <xf numFmtId="173" fontId="43" fillId="2" borderId="0" xfId="9" applyFont="1" applyFill="1"/>
    <xf numFmtId="173" fontId="44" fillId="2" borderId="0" xfId="9" applyFont="1" applyFill="1"/>
    <xf numFmtId="173" fontId="17" fillId="2" borderId="0" xfId="9" applyFont="1" applyFill="1" applyAlignment="1">
      <alignment horizontal="right"/>
    </xf>
    <xf numFmtId="166" fontId="17" fillId="2" borderId="0" xfId="9" applyNumberFormat="1" applyFont="1" applyFill="1"/>
    <xf numFmtId="3" fontId="17" fillId="2" borderId="0" xfId="9" applyNumberFormat="1" applyFont="1" applyFill="1"/>
    <xf numFmtId="3" fontId="17" fillId="2" borderId="0" xfId="9" applyNumberFormat="1" applyFont="1" applyFill="1" applyAlignment="1">
      <alignment horizontal="right"/>
    </xf>
    <xf numFmtId="168" fontId="17" fillId="2" borderId="0" xfId="9" applyNumberFormat="1" applyFont="1" applyFill="1" applyAlignment="1">
      <alignment horizontal="right"/>
    </xf>
    <xf numFmtId="168" fontId="17" fillId="2" borderId="1" xfId="9" applyNumberFormat="1" applyFont="1" applyFill="1" applyBorder="1" applyAlignment="1">
      <alignment horizontal="right"/>
    </xf>
    <xf numFmtId="4" fontId="17" fillId="2" borderId="0" xfId="9" applyNumberFormat="1" applyFont="1" applyFill="1" applyAlignment="1">
      <alignment horizontal="right"/>
    </xf>
    <xf numFmtId="166" fontId="17" fillId="2" borderId="0" xfId="9" applyNumberFormat="1" applyFont="1" applyFill="1" applyAlignment="1">
      <alignment horizontal="right"/>
    </xf>
    <xf numFmtId="175" fontId="17" fillId="2" borderId="0" xfId="9" applyNumberFormat="1" applyFont="1" applyFill="1"/>
    <xf numFmtId="173" fontId="45" fillId="2" borderId="0" xfId="9" applyFont="1" applyFill="1"/>
    <xf numFmtId="173" fontId="46" fillId="2" borderId="0" xfId="9" applyFont="1" applyFill="1"/>
    <xf numFmtId="4" fontId="17" fillId="2" borderId="0" xfId="9" applyNumberFormat="1" applyFont="1" applyFill="1"/>
    <xf numFmtId="168" fontId="17" fillId="2" borderId="0" xfId="9" applyNumberFormat="1" applyFont="1" applyFill="1"/>
    <xf numFmtId="3" fontId="17" fillId="2" borderId="0" xfId="3" applyNumberFormat="1" applyFont="1" applyFill="1" applyBorder="1" applyAlignment="1">
      <alignment horizontal="right"/>
    </xf>
    <xf numFmtId="1" fontId="17" fillId="2" borderId="0" xfId="9" applyNumberFormat="1" applyFont="1" applyFill="1"/>
    <xf numFmtId="171" fontId="17" fillId="2" borderId="0" xfId="3" applyNumberFormat="1" applyFont="1" applyFill="1" applyBorder="1" applyAlignment="1">
      <alignment horizontal="right"/>
    </xf>
    <xf numFmtId="171" fontId="17" fillId="2" borderId="0" xfId="3" applyNumberFormat="1" applyFont="1" applyFill="1" applyBorder="1"/>
    <xf numFmtId="173" fontId="14" fillId="2" borderId="0" xfId="9" applyFont="1" applyFill="1"/>
    <xf numFmtId="166" fontId="16" fillId="2" borderId="0" xfId="9" applyNumberFormat="1" applyFont="1" applyFill="1" applyAlignment="1">
      <alignment horizontal="right"/>
    </xf>
    <xf numFmtId="167" fontId="5" fillId="2" borderId="0" xfId="9" applyNumberFormat="1" applyFont="1" applyFill="1" applyAlignment="1">
      <alignment horizontal="right"/>
    </xf>
    <xf numFmtId="0" fontId="8" fillId="0" borderId="0" xfId="0" applyFont="1"/>
    <xf numFmtId="3" fontId="5" fillId="0" borderId="0" xfId="0" applyNumberFormat="1" applyFont="1"/>
    <xf numFmtId="0" fontId="14" fillId="0" borderId="0" xfId="0" applyFont="1"/>
    <xf numFmtId="0" fontId="47" fillId="0" borderId="0" xfId="16" applyFont="1" applyAlignment="1" applyProtection="1">
      <alignment vertical="center"/>
    </xf>
    <xf numFmtId="1" fontId="16" fillId="2" borderId="0" xfId="9" applyNumberFormat="1" applyFont="1" applyFill="1" applyAlignment="1">
      <alignment horizontal="right"/>
    </xf>
    <xf numFmtId="3" fontId="17" fillId="0" borderId="0" xfId="13" applyNumberFormat="1" applyFont="1" applyFill="1" applyBorder="1"/>
    <xf numFmtId="173" fontId="5" fillId="2" borderId="0" xfId="9" applyFont="1" applyFill="1"/>
    <xf numFmtId="173" fontId="40" fillId="0" borderId="0" xfId="10" applyFont="1"/>
    <xf numFmtId="0" fontId="50" fillId="0" borderId="5" xfId="0" applyFont="1" applyBorder="1" applyAlignment="1">
      <alignment horizontal="right" vertical="top" wrapText="1" readingOrder="1"/>
    </xf>
    <xf numFmtId="4" fontId="17" fillId="3" borderId="0" xfId="9" applyNumberFormat="1" applyFont="1" applyFill="1" applyAlignment="1">
      <alignment horizontal="right"/>
    </xf>
    <xf numFmtId="2" fontId="17" fillId="3" borderId="0" xfId="9" applyNumberFormat="1" applyFont="1" applyFill="1" applyAlignment="1">
      <alignment horizontal="right"/>
    </xf>
    <xf numFmtId="3" fontId="17" fillId="0" borderId="0" xfId="9" applyNumberFormat="1" applyFont="1" applyAlignment="1">
      <alignment horizontal="right"/>
    </xf>
    <xf numFmtId="2" fontId="8" fillId="0" borderId="0" xfId="9" applyNumberFormat="1" applyFont="1" applyAlignment="1">
      <alignment horizontal="right"/>
    </xf>
    <xf numFmtId="165" fontId="6" fillId="0" borderId="0" xfId="1" applyFont="1" applyFill="1" applyBorder="1" applyAlignment="1">
      <alignment horizontal="center"/>
    </xf>
    <xf numFmtId="173" fontId="15" fillId="2" borderId="0" xfId="9" applyFont="1" applyFill="1" applyAlignment="1">
      <alignment horizontal="right"/>
    </xf>
    <xf numFmtId="171" fontId="17" fillId="2" borderId="0" xfId="1" applyNumberFormat="1" applyFont="1" applyFill="1" applyBorder="1"/>
    <xf numFmtId="171" fontId="16" fillId="2" borderId="0" xfId="1" applyNumberFormat="1" applyFont="1" applyFill="1" applyBorder="1"/>
    <xf numFmtId="1" fontId="16" fillId="2" borderId="0" xfId="9" applyNumberFormat="1" applyFont="1" applyFill="1"/>
    <xf numFmtId="173" fontId="17" fillId="2" borderId="0" xfId="9" applyFont="1" applyFill="1" applyAlignment="1">
      <alignment horizontal="left" wrapText="1"/>
    </xf>
    <xf numFmtId="3" fontId="17" fillId="2" borderId="0" xfId="9" quotePrefix="1" applyNumberFormat="1" applyFont="1" applyFill="1" applyAlignment="1">
      <alignment horizontal="right"/>
    </xf>
    <xf numFmtId="2" fontId="16" fillId="2" borderId="0" xfId="9" applyNumberFormat="1" applyFont="1" applyFill="1" applyAlignment="1">
      <alignment horizontal="right"/>
    </xf>
    <xf numFmtId="168" fontId="17" fillId="3" borderId="0" xfId="9" applyNumberFormat="1" applyFont="1" applyFill="1" applyAlignment="1">
      <alignment horizontal="right"/>
    </xf>
    <xf numFmtId="171" fontId="17" fillId="2" borderId="0" xfId="1" applyNumberFormat="1" applyFont="1" applyFill="1" applyBorder="1" applyAlignment="1">
      <alignment horizontal="right" wrapText="1"/>
    </xf>
    <xf numFmtId="171" fontId="17" fillId="0" borderId="0" xfId="1" applyNumberFormat="1" applyFont="1" applyFill="1" applyBorder="1" applyAlignment="1">
      <alignment horizontal="right" wrapText="1"/>
    </xf>
    <xf numFmtId="166" fontId="17" fillId="0" borderId="0" xfId="9" applyNumberFormat="1" applyFont="1" applyAlignment="1">
      <alignment horizontal="right"/>
    </xf>
    <xf numFmtId="166" fontId="16" fillId="2" borderId="0" xfId="9" applyNumberFormat="1" applyFont="1" applyFill="1"/>
    <xf numFmtId="166" fontId="16" fillId="0" borderId="0" xfId="9" applyNumberFormat="1" applyFont="1"/>
    <xf numFmtId="166" fontId="16" fillId="0" borderId="0" xfId="9" applyNumberFormat="1" applyFont="1" applyAlignment="1">
      <alignment horizontal="right"/>
    </xf>
    <xf numFmtId="173" fontId="16" fillId="0" borderId="0" xfId="9" applyFont="1" applyAlignment="1">
      <alignment horizontal="right"/>
    </xf>
    <xf numFmtId="174" fontId="17" fillId="2" borderId="0" xfId="1" applyNumberFormat="1" applyFont="1" applyFill="1" applyBorder="1"/>
    <xf numFmtId="174" fontId="17" fillId="0" borderId="0" xfId="1" applyNumberFormat="1" applyFont="1" applyFill="1" applyBorder="1"/>
    <xf numFmtId="173" fontId="15" fillId="3" borderId="0" xfId="9" applyFont="1" applyFill="1" applyAlignment="1">
      <alignment horizontal="left"/>
    </xf>
    <xf numFmtId="3" fontId="17" fillId="3" borderId="0" xfId="9" applyNumberFormat="1" applyFont="1" applyFill="1"/>
    <xf numFmtId="0" fontId="61" fillId="0" borderId="0" xfId="22" applyFont="1" applyBorder="1"/>
    <xf numFmtId="0" fontId="62" fillId="0" borderId="0" xfId="33" applyFont="1" applyAlignment="1">
      <alignment horizontal="left" vertical="top"/>
    </xf>
    <xf numFmtId="0" fontId="62" fillId="0" borderId="0" xfId="33" applyFont="1"/>
    <xf numFmtId="0" fontId="63" fillId="0" borderId="0" xfId="33" applyFont="1"/>
    <xf numFmtId="0" fontId="63" fillId="0" borderId="0" xfId="33" applyFont="1" applyAlignment="1">
      <alignment horizontal="left" vertical="top"/>
    </xf>
    <xf numFmtId="0" fontId="17" fillId="0" borderId="0" xfId="30" applyFont="1"/>
    <xf numFmtId="0" fontId="17" fillId="0" borderId="0" xfId="31" applyFont="1" applyBorder="1"/>
    <xf numFmtId="0" fontId="18" fillId="0" borderId="0" xfId="33" applyFont="1"/>
    <xf numFmtId="0" fontId="18" fillId="0" borderId="0" xfId="0" applyFont="1" applyAlignment="1">
      <alignment wrapText="1"/>
    </xf>
    <xf numFmtId="0" fontId="17" fillId="2" borderId="0" xfId="9" applyNumberFormat="1" applyFont="1" applyFill="1" applyAlignment="1">
      <alignment horizontal="right"/>
    </xf>
    <xf numFmtId="171" fontId="6" fillId="2" borderId="0" xfId="1" applyNumberFormat="1" applyFont="1" applyFill="1"/>
    <xf numFmtId="1" fontId="17" fillId="2" borderId="0" xfId="9" applyNumberFormat="1" applyFont="1" applyFill="1" applyAlignment="1">
      <alignment horizontal="right"/>
    </xf>
    <xf numFmtId="173" fontId="17" fillId="3" borderId="0" xfId="9" applyFont="1" applyFill="1" applyAlignment="1">
      <alignment horizontal="right"/>
    </xf>
    <xf numFmtId="0" fontId="8" fillId="0" borderId="0" xfId="0" applyFont="1" applyAlignment="1">
      <alignment horizontal="right"/>
    </xf>
    <xf numFmtId="2" fontId="17" fillId="2" borderId="0" xfId="9" applyNumberFormat="1" applyFont="1" applyFill="1"/>
    <xf numFmtId="2" fontId="17" fillId="2" borderId="0" xfId="9" applyNumberFormat="1" applyFont="1" applyFill="1" applyAlignment="1">
      <alignment horizontal="right"/>
    </xf>
    <xf numFmtId="1" fontId="17" fillId="0" borderId="0" xfId="9" applyNumberFormat="1" applyFont="1" applyAlignment="1">
      <alignment horizontal="right"/>
    </xf>
    <xf numFmtId="166" fontId="17" fillId="2" borderId="0" xfId="11" applyNumberFormat="1" applyFont="1" applyFill="1" applyAlignment="1">
      <alignment horizontal="right"/>
    </xf>
    <xf numFmtId="0" fontId="8" fillId="0" borderId="0" xfId="30" applyFont="1"/>
    <xf numFmtId="1" fontId="15" fillId="2" borderId="0" xfId="9" quotePrefix="1" applyNumberFormat="1" applyFont="1" applyFill="1" applyAlignment="1">
      <alignment horizontal="right"/>
    </xf>
    <xf numFmtId="1" fontId="17" fillId="2" borderId="0" xfId="0" applyNumberFormat="1" applyFont="1" applyFill="1"/>
    <xf numFmtId="166" fontId="17" fillId="2" borderId="0" xfId="0" applyNumberFormat="1" applyFont="1" applyFill="1"/>
    <xf numFmtId="171" fontId="17" fillId="2" borderId="0" xfId="1" applyNumberFormat="1" applyFont="1" applyFill="1" applyBorder="1" applyProtection="1"/>
    <xf numFmtId="2" fontId="17" fillId="2" borderId="0" xfId="0" applyNumberFormat="1" applyFont="1" applyFill="1"/>
    <xf numFmtId="173" fontId="9" fillId="2" borderId="0" xfId="9" quotePrefix="1" applyFont="1" applyFill="1" applyAlignment="1">
      <alignment horizontal="right"/>
    </xf>
    <xf numFmtId="4" fontId="8" fillId="2" borderId="0" xfId="9" applyNumberFormat="1" applyFont="1" applyFill="1"/>
    <xf numFmtId="4" fontId="8" fillId="0" borderId="0" xfId="9" applyNumberFormat="1" applyFont="1"/>
    <xf numFmtId="173" fontId="9" fillId="2" borderId="0" xfId="9" quotePrefix="1" applyFont="1" applyFill="1" applyAlignment="1">
      <alignment horizontal="left" wrapText="1"/>
    </xf>
    <xf numFmtId="173" fontId="9" fillId="2" borderId="0" xfId="9" applyFont="1" applyFill="1" applyAlignment="1">
      <alignment wrapText="1"/>
    </xf>
    <xf numFmtId="173" fontId="9" fillId="3" borderId="0" xfId="9" applyFont="1" applyFill="1" applyAlignment="1">
      <alignment wrapText="1"/>
    </xf>
    <xf numFmtId="173" fontId="9" fillId="2" borderId="0" xfId="9" applyFont="1" applyFill="1" applyAlignment="1">
      <alignment horizontal="center" wrapText="1"/>
    </xf>
    <xf numFmtId="173" fontId="9" fillId="2" borderId="0" xfId="9" applyFont="1" applyFill="1" applyAlignment="1">
      <alignment horizontal="left" wrapText="1"/>
    </xf>
    <xf numFmtId="173" fontId="43" fillId="2" borderId="0" xfId="8" applyFont="1" applyFill="1" applyAlignment="1">
      <alignment wrapText="1"/>
    </xf>
    <xf numFmtId="173" fontId="64" fillId="2" borderId="0" xfId="8" applyFont="1" applyFill="1" applyAlignment="1">
      <alignment wrapText="1"/>
    </xf>
    <xf numFmtId="2" fontId="8" fillId="0" borderId="0" xfId="36" applyNumberFormat="1" applyFont="1" applyAlignment="1">
      <alignment horizontal="right"/>
    </xf>
    <xf numFmtId="1" fontId="8" fillId="0" borderId="0" xfId="36" applyNumberFormat="1" applyFont="1" applyAlignment="1">
      <alignment horizontal="right"/>
    </xf>
    <xf numFmtId="1" fontId="5" fillId="0" borderId="0" xfId="10" applyNumberFormat="1" applyFont="1"/>
    <xf numFmtId="173" fontId="43" fillId="2" borderId="0" xfId="8" applyFont="1" applyFill="1" applyAlignment="1">
      <alignment horizontal="right" wrapText="1"/>
    </xf>
    <xf numFmtId="170" fontId="8" fillId="2" borderId="0" xfId="1" applyNumberFormat="1" applyFont="1" applyFill="1"/>
    <xf numFmtId="0" fontId="47" fillId="0" borderId="0" xfId="16" applyFont="1" applyAlignment="1">
      <alignment wrapText="1"/>
    </xf>
    <xf numFmtId="166" fontId="8" fillId="2" borderId="0" xfId="9" applyNumberFormat="1" applyFont="1" applyFill="1"/>
    <xf numFmtId="1" fontId="15" fillId="2" borderId="0" xfId="9" applyNumberFormat="1" applyFont="1" applyFill="1" applyAlignment="1">
      <alignment horizontal="right"/>
    </xf>
    <xf numFmtId="170" fontId="17" fillId="2" borderId="0" xfId="0" applyNumberFormat="1" applyFont="1" applyFill="1"/>
    <xf numFmtId="0" fontId="8" fillId="2" borderId="0" xfId="9" applyNumberFormat="1" applyFont="1" applyFill="1"/>
    <xf numFmtId="180" fontId="17" fillId="0" borderId="0" xfId="1" applyNumberFormat="1" applyFont="1"/>
    <xf numFmtId="180" fontId="17" fillId="2" borderId="0" xfId="1" applyNumberFormat="1" applyFont="1" applyFill="1" applyAlignment="1">
      <alignment horizontal="right"/>
    </xf>
    <xf numFmtId="171" fontId="17" fillId="0" borderId="0" xfId="0" applyNumberFormat="1" applyFont="1"/>
    <xf numFmtId="173" fontId="8" fillId="0" borderId="0" xfId="9" applyFont="1" applyAlignment="1">
      <alignment horizontal="right"/>
    </xf>
    <xf numFmtId="173" fontId="16" fillId="0" borderId="0" xfId="9" applyFont="1"/>
    <xf numFmtId="3" fontId="16" fillId="0" borderId="0" xfId="9" applyNumberFormat="1" applyFont="1"/>
    <xf numFmtId="0" fontId="17" fillId="0" borderId="0" xfId="9" applyNumberFormat="1" applyFont="1" applyAlignment="1">
      <alignment horizontal="right"/>
    </xf>
    <xf numFmtId="0" fontId="16" fillId="0" borderId="0" xfId="9" applyNumberFormat="1" applyFont="1" applyAlignment="1">
      <alignment horizontal="right"/>
    </xf>
    <xf numFmtId="0" fontId="2" fillId="0" borderId="0" xfId="71"/>
    <xf numFmtId="180" fontId="6" fillId="0" borderId="0" xfId="1" applyNumberFormat="1" applyFont="1" applyFill="1" applyBorder="1"/>
    <xf numFmtId="3" fontId="17" fillId="0" borderId="0" xfId="9" applyNumberFormat="1" applyFont="1"/>
    <xf numFmtId="0" fontId="38" fillId="12" borderId="0" xfId="19" applyFill="1"/>
    <xf numFmtId="0" fontId="77" fillId="12" borderId="0" xfId="72" applyFill="1"/>
    <xf numFmtId="173" fontId="8" fillId="2" borderId="0" xfId="8" applyFont="1" applyFill="1" applyAlignment="1">
      <alignment horizontal="left"/>
    </xf>
    <xf numFmtId="173" fontId="9" fillId="2" borderId="7" xfId="8" applyFont="1" applyFill="1" applyBorder="1" applyAlignment="1">
      <alignment horizontal="left"/>
    </xf>
    <xf numFmtId="173" fontId="9" fillId="2" borderId="7" xfId="8" applyFont="1" applyFill="1" applyBorder="1" applyAlignment="1">
      <alignment horizontal="center"/>
    </xf>
    <xf numFmtId="173" fontId="11" fillId="2" borderId="7" xfId="8" applyFont="1" applyFill="1" applyBorder="1" applyAlignment="1">
      <alignment horizontal="center"/>
    </xf>
    <xf numFmtId="173" fontId="11" fillId="3" borderId="7" xfId="8" applyFont="1" applyFill="1" applyBorder="1" applyAlignment="1">
      <alignment horizontal="center"/>
    </xf>
    <xf numFmtId="173" fontId="11" fillId="3" borderId="8" xfId="8" applyFont="1" applyFill="1" applyBorder="1" applyAlignment="1">
      <alignment horizontal="center"/>
    </xf>
    <xf numFmtId="173" fontId="8" fillId="3" borderId="0" xfId="8" applyFont="1" applyFill="1" applyAlignment="1">
      <alignment wrapText="1"/>
    </xf>
    <xf numFmtId="0" fontId="78" fillId="3" borderId="0" xfId="19" applyFont="1" applyFill="1" applyAlignment="1">
      <alignment horizontal="left" wrapText="1"/>
    </xf>
    <xf numFmtId="166" fontId="77" fillId="3" borderId="0" xfId="19" applyNumberFormat="1" applyFont="1" applyFill="1" applyAlignment="1">
      <alignment horizontal="right" wrapText="1"/>
    </xf>
    <xf numFmtId="166" fontId="6" fillId="3" borderId="9" xfId="8" applyNumberFormat="1" applyFill="1" applyBorder="1"/>
    <xf numFmtId="166" fontId="8" fillId="2" borderId="0" xfId="8" applyNumberFormat="1" applyFont="1" applyFill="1" applyAlignment="1">
      <alignment horizontal="right"/>
    </xf>
    <xf numFmtId="166" fontId="6" fillId="2" borderId="0" xfId="8" applyNumberFormat="1" applyFill="1" applyAlignment="1">
      <alignment horizontal="right"/>
    </xf>
    <xf numFmtId="166" fontId="6" fillId="3" borderId="0" xfId="8" applyNumberFormat="1" applyFill="1"/>
    <xf numFmtId="166" fontId="77" fillId="3" borderId="9" xfId="19" applyNumberFormat="1" applyFont="1" applyFill="1" applyBorder="1" applyAlignment="1">
      <alignment horizontal="right" wrapText="1"/>
    </xf>
    <xf numFmtId="166" fontId="8" fillId="3" borderId="0" xfId="19" applyNumberFormat="1" applyFont="1" applyFill="1" applyAlignment="1">
      <alignment horizontal="right" wrapText="1"/>
    </xf>
    <xf numFmtId="166" fontId="8" fillId="12" borderId="0" xfId="19" applyNumberFormat="1" applyFont="1" applyFill="1"/>
    <xf numFmtId="166" fontId="8" fillId="3" borderId="9" xfId="19" applyNumberFormat="1" applyFont="1" applyFill="1" applyBorder="1" applyAlignment="1">
      <alignment horizontal="right" wrapText="1"/>
    </xf>
    <xf numFmtId="173" fontId="8" fillId="3" borderId="2" xfId="8" applyFont="1" applyFill="1" applyBorder="1" applyAlignment="1">
      <alignment wrapText="1"/>
    </xf>
    <xf numFmtId="0" fontId="78" fillId="3" borderId="2" xfId="19" applyFont="1" applyFill="1" applyBorder="1" applyAlignment="1">
      <alignment horizontal="left" wrapText="1"/>
    </xf>
    <xf numFmtId="171" fontId="8" fillId="3" borderId="2" xfId="20" applyNumberFormat="1" applyFont="1" applyFill="1" applyBorder="1" applyAlignment="1">
      <alignment horizontal="right"/>
    </xf>
    <xf numFmtId="171" fontId="6" fillId="2" borderId="2" xfId="20" applyNumberFormat="1" applyFont="1" applyFill="1" applyBorder="1" applyAlignment="1">
      <alignment horizontal="right"/>
    </xf>
    <xf numFmtId="171" fontId="6" fillId="3" borderId="2" xfId="20" applyNumberFormat="1" applyFont="1" applyFill="1" applyBorder="1"/>
    <xf numFmtId="171" fontId="6" fillId="3" borderId="10" xfId="20" applyNumberFormat="1" applyFont="1" applyFill="1" applyBorder="1"/>
    <xf numFmtId="171" fontId="8" fillId="3" borderId="10" xfId="20" applyNumberFormat="1" applyFont="1" applyFill="1" applyBorder="1" applyAlignment="1">
      <alignment horizontal="right"/>
    </xf>
    <xf numFmtId="166" fontId="8" fillId="3" borderId="0" xfId="8" applyNumberFormat="1" applyFont="1" applyFill="1"/>
    <xf numFmtId="166" fontId="77" fillId="12" borderId="0" xfId="19" applyNumberFormat="1" applyFont="1" applyFill="1"/>
    <xf numFmtId="166" fontId="8" fillId="12" borderId="9" xfId="19" applyNumberFormat="1" applyFont="1" applyFill="1" applyBorder="1"/>
    <xf numFmtId="166" fontId="8" fillId="12" borderId="3" xfId="19" applyNumberFormat="1" applyFont="1" applyFill="1" applyBorder="1"/>
    <xf numFmtId="173" fontId="6" fillId="3" borderId="0" xfId="8" applyFill="1" applyAlignment="1">
      <alignment wrapText="1"/>
    </xf>
    <xf numFmtId="166" fontId="77" fillId="13" borderId="0" xfId="19" applyNumberFormat="1" applyFont="1" applyFill="1"/>
    <xf numFmtId="166" fontId="8" fillId="13" borderId="0" xfId="19" applyNumberFormat="1" applyFont="1" applyFill="1"/>
    <xf numFmtId="173" fontId="8" fillId="3" borderId="0" xfId="8" applyFont="1" applyFill="1" applyAlignment="1">
      <alignment horizontal="left" wrapText="1"/>
    </xf>
    <xf numFmtId="173" fontId="8" fillId="3" borderId="11" xfId="8" applyFont="1" applyFill="1" applyBorder="1" applyAlignment="1">
      <alignment wrapText="1"/>
    </xf>
    <xf numFmtId="166" fontId="8" fillId="3" borderId="11" xfId="8" applyNumberFormat="1" applyFont="1" applyFill="1" applyBorder="1"/>
    <xf numFmtId="166" fontId="8" fillId="12" borderId="11" xfId="19" applyNumberFormat="1" applyFont="1" applyFill="1" applyBorder="1"/>
    <xf numFmtId="166" fontId="8" fillId="12" borderId="12" xfId="19" applyNumberFormat="1" applyFont="1" applyFill="1" applyBorder="1"/>
    <xf numFmtId="173" fontId="8" fillId="3" borderId="3" xfId="8" applyFont="1" applyFill="1" applyBorder="1" applyAlignment="1">
      <alignment wrapText="1"/>
    </xf>
    <xf numFmtId="166" fontId="8" fillId="3" borderId="3" xfId="72" applyNumberFormat="1" applyFont="1" applyFill="1" applyBorder="1" applyAlignment="1">
      <alignment horizontal="right"/>
    </xf>
    <xf numFmtId="166" fontId="8" fillId="3" borderId="13" xfId="72" applyNumberFormat="1" applyFont="1" applyFill="1" applyBorder="1" applyAlignment="1">
      <alignment horizontal="right"/>
    </xf>
    <xf numFmtId="0" fontId="8" fillId="12" borderId="3" xfId="19" applyFont="1" applyFill="1" applyBorder="1"/>
    <xf numFmtId="166" fontId="8" fillId="12" borderId="2" xfId="19" applyNumberFormat="1" applyFont="1" applyFill="1" applyBorder="1"/>
    <xf numFmtId="166" fontId="8" fillId="3" borderId="2" xfId="72" applyNumberFormat="1" applyFont="1" applyFill="1" applyBorder="1" applyAlignment="1">
      <alignment horizontal="right"/>
    </xf>
    <xf numFmtId="166" fontId="8" fillId="3" borderId="10" xfId="72" applyNumberFormat="1" applyFont="1" applyFill="1" applyBorder="1" applyAlignment="1">
      <alignment horizontal="right"/>
    </xf>
    <xf numFmtId="0" fontId="8" fillId="12" borderId="2" xfId="19" applyFont="1" applyFill="1" applyBorder="1"/>
    <xf numFmtId="166" fontId="8" fillId="3" borderId="0" xfId="8" applyNumberFormat="1" applyFont="1" applyFill="1" applyAlignment="1">
      <alignment horizontal="right"/>
    </xf>
    <xf numFmtId="166" fontId="8" fillId="12" borderId="0" xfId="8" applyNumberFormat="1" applyFont="1" applyFill="1" applyAlignment="1">
      <alignment horizontal="right"/>
    </xf>
    <xf numFmtId="173" fontId="8" fillId="3" borderId="0" xfId="8" applyFont="1" applyFill="1" applyAlignment="1">
      <alignment horizontal="left"/>
    </xf>
    <xf numFmtId="173" fontId="8" fillId="3" borderId="2" xfId="8" applyFont="1" applyFill="1" applyBorder="1" applyAlignment="1">
      <alignment horizontal="left"/>
    </xf>
    <xf numFmtId="166" fontId="6" fillId="3" borderId="0" xfId="8" applyNumberFormat="1" applyFill="1" applyAlignment="1">
      <alignment horizontal="left"/>
    </xf>
    <xf numFmtId="166" fontId="8" fillId="3" borderId="0" xfId="8" applyNumberFormat="1" applyFont="1" applyFill="1" applyAlignment="1">
      <alignment horizontal="left"/>
    </xf>
    <xf numFmtId="166" fontId="8" fillId="12" borderId="0" xfId="19" applyNumberFormat="1" applyFont="1" applyFill="1" applyAlignment="1">
      <alignment horizontal="left"/>
    </xf>
    <xf numFmtId="173" fontId="8" fillId="3" borderId="2" xfId="8" applyFont="1" applyFill="1" applyBorder="1"/>
    <xf numFmtId="0" fontId="78" fillId="3" borderId="2" xfId="19" applyFont="1" applyFill="1" applyBorder="1" applyAlignment="1">
      <alignment horizontal="left"/>
    </xf>
    <xf numFmtId="171" fontId="6" fillId="3" borderId="2" xfId="20" applyNumberFormat="1" applyFont="1" applyFill="1" applyBorder="1" applyAlignment="1"/>
    <xf numFmtId="0" fontId="77" fillId="12" borderId="13" xfId="72" applyFill="1" applyBorder="1"/>
    <xf numFmtId="0" fontId="77" fillId="12" borderId="9" xfId="72" applyFill="1" applyBorder="1"/>
    <xf numFmtId="173" fontId="6" fillId="3" borderId="0" xfId="8" applyFill="1" applyAlignment="1">
      <alignment horizontal="left"/>
    </xf>
    <xf numFmtId="173" fontId="6" fillId="3" borderId="0" xfId="8" applyFill="1" applyAlignment="1">
      <alignment horizontal="right"/>
    </xf>
    <xf numFmtId="173" fontId="8" fillId="3" borderId="2" xfId="8" applyFont="1" applyFill="1" applyBorder="1" applyAlignment="1">
      <alignment horizontal="left" wrapText="1"/>
    </xf>
    <xf numFmtId="173" fontId="6" fillId="3" borderId="2" xfId="8" applyFill="1" applyBorder="1" applyAlignment="1">
      <alignment horizontal="left"/>
    </xf>
    <xf numFmtId="171" fontId="8" fillId="12" borderId="2" xfId="20" applyNumberFormat="1" applyFont="1" applyFill="1" applyBorder="1"/>
    <xf numFmtId="171" fontId="8" fillId="12" borderId="10" xfId="20" applyNumberFormat="1" applyFont="1" applyFill="1" applyBorder="1"/>
    <xf numFmtId="173" fontId="8" fillId="3" borderId="4" xfId="8" applyFont="1" applyFill="1" applyBorder="1" applyAlignment="1">
      <alignment wrapText="1"/>
    </xf>
    <xf numFmtId="173" fontId="8" fillId="3" borderId="4" xfId="8" applyFont="1" applyFill="1" applyBorder="1" applyAlignment="1">
      <alignment horizontal="left" wrapText="1"/>
    </xf>
    <xf numFmtId="173" fontId="6" fillId="3" borderId="4" xfId="8" applyFill="1" applyBorder="1"/>
    <xf numFmtId="171" fontId="8" fillId="12" borderId="4" xfId="20" applyNumberFormat="1" applyFont="1" applyFill="1" applyBorder="1"/>
    <xf numFmtId="171" fontId="8" fillId="12" borderId="14" xfId="20" applyNumberFormat="1" applyFont="1" applyFill="1" applyBorder="1"/>
    <xf numFmtId="0" fontId="5" fillId="12" borderId="0" xfId="19" applyFont="1" applyFill="1"/>
    <xf numFmtId="0" fontId="0" fillId="0" borderId="0" xfId="0" applyAlignment="1">
      <alignment wrapText="1"/>
    </xf>
    <xf numFmtId="1" fontId="5" fillId="2" borderId="0" xfId="9" applyNumberFormat="1" applyFont="1" applyFill="1" applyAlignment="1">
      <alignment horizontal="right" wrapText="1"/>
    </xf>
    <xf numFmtId="173" fontId="27" fillId="2" borderId="2" xfId="9" applyFont="1" applyFill="1" applyBorder="1" applyAlignment="1">
      <alignment horizontal="center"/>
    </xf>
    <xf numFmtId="173" fontId="27" fillId="2" borderId="2" xfId="9" applyFont="1" applyFill="1" applyBorder="1" applyAlignment="1">
      <alignment wrapText="1"/>
    </xf>
    <xf numFmtId="173" fontId="5" fillId="2" borderId="0" xfId="9" applyFont="1" applyFill="1" applyAlignment="1">
      <alignment horizontal="right"/>
    </xf>
    <xf numFmtId="173" fontId="27" fillId="2" borderId="2" xfId="9" quotePrefix="1" applyFont="1" applyFill="1" applyBorder="1" applyAlignment="1">
      <alignment horizontal="right" wrapText="1"/>
    </xf>
    <xf numFmtId="173" fontId="12" fillId="2" borderId="0" xfId="9" quotePrefix="1" applyFont="1" applyFill="1" applyAlignment="1">
      <alignment horizontal="center"/>
    </xf>
    <xf numFmtId="173" fontId="12" fillId="2" borderId="0" xfId="9" applyFont="1" applyFill="1" applyAlignment="1">
      <alignment horizontal="center"/>
    </xf>
    <xf numFmtId="173" fontId="12" fillId="2" borderId="0" xfId="9" applyFont="1" applyFill="1" applyAlignment="1">
      <alignment horizontal="center" wrapText="1"/>
    </xf>
    <xf numFmtId="173" fontId="12" fillId="2" borderId="0" xfId="9" applyFont="1" applyFill="1" applyAlignment="1">
      <alignment horizontal="right" wrapText="1"/>
    </xf>
    <xf numFmtId="173" fontId="12" fillId="2" borderId="1" xfId="9" applyFont="1" applyFill="1" applyBorder="1" applyAlignment="1">
      <alignment horizontal="right" wrapText="1"/>
    </xf>
    <xf numFmtId="173" fontId="8" fillId="2" borderId="0" xfId="9" applyFont="1" applyFill="1" applyAlignment="1">
      <alignment horizontal="right" wrapText="1"/>
    </xf>
    <xf numFmtId="173" fontId="23" fillId="2" borderId="0" xfId="9" applyFont="1" applyFill="1" applyAlignment="1">
      <alignment horizontal="right" wrapText="1"/>
    </xf>
    <xf numFmtId="173" fontId="8" fillId="2" borderId="0" xfId="9" applyFont="1" applyFill="1" applyAlignment="1">
      <alignment wrapText="1"/>
    </xf>
    <xf numFmtId="3" fontId="8" fillId="2" borderId="0" xfId="9" applyNumberFormat="1" applyFont="1" applyFill="1" applyAlignment="1">
      <alignment horizontal="right" wrapText="1"/>
    </xf>
    <xf numFmtId="173" fontId="27" fillId="2" borderId="0" xfId="9" quotePrefix="1" applyFont="1" applyFill="1" applyAlignment="1">
      <alignment horizontal="right"/>
    </xf>
    <xf numFmtId="173" fontId="27" fillId="2" borderId="0" xfId="9" applyFont="1" applyFill="1" applyAlignment="1">
      <alignment horizontal="center" wrapText="1"/>
    </xf>
    <xf numFmtId="173" fontId="36" fillId="0" borderId="0" xfId="8" applyFont="1"/>
    <xf numFmtId="173" fontId="5" fillId="0" borderId="0" xfId="8" applyFont="1"/>
    <xf numFmtId="173" fontId="13" fillId="0" borderId="0" xfId="8" applyFont="1"/>
    <xf numFmtId="173" fontId="12" fillId="0" borderId="0" xfId="8" applyFont="1"/>
    <xf numFmtId="173" fontId="12" fillId="0" borderId="0" xfId="8" quotePrefix="1" applyFont="1" applyAlignment="1">
      <alignment horizontal="right"/>
    </xf>
    <xf numFmtId="173" fontId="36" fillId="0" borderId="0" xfId="8" applyFont="1" applyAlignment="1">
      <alignment horizontal="right"/>
    </xf>
    <xf numFmtId="0" fontId="36" fillId="0" borderId="0" xfId="0" applyFont="1"/>
    <xf numFmtId="173" fontId="12" fillId="0" borderId="0" xfId="8" applyFont="1" applyAlignment="1">
      <alignment horizontal="right"/>
    </xf>
    <xf numFmtId="171" fontId="10" fillId="0" borderId="0" xfId="1" quotePrefix="1" applyNumberFormat="1" applyFont="1" applyFill="1" applyAlignment="1">
      <alignment horizontal="right"/>
    </xf>
    <xf numFmtId="171" fontId="13" fillId="0" borderId="0" xfId="1" applyNumberFormat="1" applyFont="1" applyFill="1"/>
    <xf numFmtId="172" fontId="13" fillId="0" borderId="0" xfId="8" applyNumberFormat="1" applyFont="1"/>
    <xf numFmtId="3" fontId="10" fillId="0" borderId="0" xfId="12" applyNumberFormat="1" applyFont="1"/>
    <xf numFmtId="172" fontId="37" fillId="0" borderId="0" xfId="8" applyNumberFormat="1" applyFont="1"/>
    <xf numFmtId="171" fontId="13" fillId="0" borderId="0" xfId="1" applyNumberFormat="1" applyFont="1" applyFill="1" applyAlignment="1">
      <alignment horizontal="left"/>
    </xf>
    <xf numFmtId="171" fontId="37" fillId="0" borderId="0" xfId="1" applyNumberFormat="1" applyFont="1" applyFill="1"/>
    <xf numFmtId="3" fontId="13" fillId="0" borderId="0" xfId="8" applyNumberFormat="1" applyFont="1"/>
    <xf numFmtId="173" fontId="10" fillId="0" borderId="0" xfId="8" applyFont="1"/>
    <xf numFmtId="3" fontId="10" fillId="0" borderId="0" xfId="0" applyNumberFormat="1" applyFont="1" applyAlignment="1">
      <alignment horizontal="right"/>
    </xf>
    <xf numFmtId="0" fontId="49" fillId="0" borderId="0" xfId="17" applyFont="1" applyAlignment="1">
      <alignment horizontal="left"/>
    </xf>
    <xf numFmtId="177" fontId="13" fillId="0" borderId="0" xfId="1" applyNumberFormat="1" applyFont="1" applyFill="1"/>
    <xf numFmtId="3" fontId="49" fillId="0" borderId="0" xfId="17" applyNumberFormat="1" applyFont="1" applyAlignment="1">
      <alignment horizontal="right"/>
    </xf>
    <xf numFmtId="167" fontId="17" fillId="3" borderId="0" xfId="9" applyNumberFormat="1" applyFont="1" applyFill="1" applyAlignment="1">
      <alignment horizontal="right"/>
    </xf>
    <xf numFmtId="1" fontId="17" fillId="3" borderId="0" xfId="9" applyNumberFormat="1" applyFont="1" applyFill="1" applyAlignment="1">
      <alignment horizontal="right"/>
    </xf>
    <xf numFmtId="164" fontId="17" fillId="3" borderId="0" xfId="9" applyNumberFormat="1" applyFont="1" applyFill="1" applyAlignment="1">
      <alignment horizontal="right"/>
    </xf>
    <xf numFmtId="168" fontId="17" fillId="0" borderId="0" xfId="9" applyNumberFormat="1" applyFont="1" applyAlignment="1">
      <alignment horizontal="right"/>
    </xf>
    <xf numFmtId="170" fontId="17" fillId="2" borderId="0" xfId="3" applyNumberFormat="1" applyFont="1" applyFill="1"/>
    <xf numFmtId="171" fontId="17" fillId="2" borderId="0" xfId="3" applyNumberFormat="1" applyFont="1" applyFill="1"/>
    <xf numFmtId="171" fontId="17" fillId="2" borderId="0" xfId="0" applyNumberFormat="1" applyFont="1" applyFill="1"/>
    <xf numFmtId="166" fontId="17" fillId="0" borderId="0" xfId="0" applyNumberFormat="1" applyFont="1"/>
    <xf numFmtId="0" fontId="17" fillId="0" borderId="0" xfId="0" applyFont="1"/>
    <xf numFmtId="171" fontId="17" fillId="0" borderId="0" xfId="3" applyNumberFormat="1" applyFont="1" applyFill="1"/>
    <xf numFmtId="2" fontId="17" fillId="0" borderId="0" xfId="9" applyNumberFormat="1" applyFont="1" applyAlignment="1">
      <alignment horizontal="right"/>
    </xf>
    <xf numFmtId="171" fontId="17" fillId="2" borderId="0" xfId="0" applyNumberFormat="1" applyFont="1" applyFill="1" applyAlignment="1">
      <alignment horizontal="right"/>
    </xf>
    <xf numFmtId="1" fontId="17" fillId="0" borderId="0" xfId="0" applyNumberFormat="1" applyFont="1"/>
    <xf numFmtId="171" fontId="17" fillId="0" borderId="0" xfId="1" applyNumberFormat="1" applyFont="1" applyFill="1" applyBorder="1" applyProtection="1"/>
    <xf numFmtId="2" fontId="17" fillId="0" borderId="0" xfId="0" applyNumberFormat="1" applyFont="1"/>
    <xf numFmtId="173" fontId="5" fillId="3" borderId="0" xfId="9" applyFont="1" applyFill="1"/>
    <xf numFmtId="3" fontId="80" fillId="3" borderId="0" xfId="0" applyNumberFormat="1" applyFont="1" applyFill="1" applyAlignment="1">
      <alignment horizontal="right" vertical="top" wrapText="1" readingOrder="1"/>
    </xf>
    <xf numFmtId="3" fontId="12" fillId="4" borderId="0" xfId="4" applyNumberFormat="1" applyFont="1" applyFill="1" applyAlignment="1">
      <alignment horizontal="right"/>
    </xf>
    <xf numFmtId="9" fontId="5" fillId="3" borderId="0" xfId="13" applyFont="1" applyFill="1" applyBorder="1"/>
    <xf numFmtId="173" fontId="6" fillId="2" borderId="0" xfId="9" applyFill="1" applyAlignment="1">
      <alignment wrapText="1"/>
    </xf>
    <xf numFmtId="166" fontId="6" fillId="2" borderId="0" xfId="9" applyNumberFormat="1" applyFill="1" applyAlignment="1">
      <alignment horizontal="right"/>
    </xf>
    <xf numFmtId="1" fontId="8" fillId="0" borderId="0" xfId="9" applyNumberFormat="1" applyFont="1" applyAlignment="1">
      <alignment horizontal="right"/>
    </xf>
    <xf numFmtId="173" fontId="5" fillId="2" borderId="2" xfId="9" applyFont="1" applyFill="1" applyBorder="1"/>
    <xf numFmtId="173" fontId="5" fillId="2" borderId="2" xfId="9" applyFont="1" applyFill="1" applyBorder="1" applyAlignment="1">
      <alignment horizontal="center" wrapText="1"/>
    </xf>
    <xf numFmtId="173" fontId="5" fillId="2" borderId="2" xfId="9" applyFont="1" applyFill="1" applyBorder="1" applyAlignment="1">
      <alignment wrapText="1"/>
    </xf>
    <xf numFmtId="173" fontId="23" fillId="2" borderId="0" xfId="9" applyFont="1" applyFill="1" applyAlignment="1">
      <alignment horizontal="right"/>
    </xf>
    <xf numFmtId="173" fontId="81" fillId="0" borderId="0" xfId="10" applyFont="1"/>
    <xf numFmtId="173" fontId="5" fillId="0" borderId="0" xfId="10" applyFont="1"/>
    <xf numFmtId="1" fontId="6" fillId="0" borderId="0" xfId="10" applyNumberFormat="1"/>
    <xf numFmtId="1" fontId="5" fillId="0" borderId="0" xfId="10" applyNumberFormat="1" applyFont="1" applyAlignment="1">
      <alignment horizontal="right"/>
    </xf>
    <xf numFmtId="173" fontId="11" fillId="2" borderId="0" xfId="0" applyNumberFormat="1" applyFont="1" applyFill="1"/>
    <xf numFmtId="173" fontId="9" fillId="2" borderId="0" xfId="0" applyNumberFormat="1" applyFont="1" applyFill="1"/>
    <xf numFmtId="173" fontId="12" fillId="2" borderId="0" xfId="0" applyNumberFormat="1" applyFont="1" applyFill="1"/>
    <xf numFmtId="167" fontId="6" fillId="2" borderId="0" xfId="9" applyNumberFormat="1" applyFill="1"/>
    <xf numFmtId="167" fontId="5" fillId="0" borderId="0" xfId="0" applyNumberFormat="1" applyFont="1"/>
    <xf numFmtId="167" fontId="6" fillId="2" borderId="0" xfId="9" applyNumberFormat="1" applyFill="1" applyAlignment="1">
      <alignment horizontal="right"/>
    </xf>
    <xf numFmtId="179" fontId="6" fillId="2" borderId="0" xfId="9" applyNumberFormat="1" applyFill="1" applyAlignment="1">
      <alignment horizontal="right"/>
    </xf>
    <xf numFmtId="169" fontId="5" fillId="2" borderId="0" xfId="9" applyNumberFormat="1" applyFont="1" applyFill="1" applyAlignment="1">
      <alignment horizontal="right"/>
    </xf>
    <xf numFmtId="2" fontId="5" fillId="2" borderId="0" xfId="9" applyNumberFormat="1" applyFont="1" applyFill="1"/>
    <xf numFmtId="3" fontId="6" fillId="2" borderId="0" xfId="9" applyNumberFormat="1" applyFill="1"/>
    <xf numFmtId="3" fontId="12" fillId="2" borderId="0" xfId="9" applyNumberFormat="1" applyFont="1" applyFill="1"/>
    <xf numFmtId="3" fontId="5" fillId="2" borderId="0" xfId="9" applyNumberFormat="1" applyFont="1" applyFill="1"/>
    <xf numFmtId="171" fontId="5" fillId="2" borderId="0" xfId="1" applyNumberFormat="1" applyFont="1" applyFill="1"/>
    <xf numFmtId="173" fontId="6" fillId="2" borderId="0" xfId="9" applyFill="1" applyAlignment="1">
      <alignment horizontal="left"/>
    </xf>
    <xf numFmtId="168" fontId="5" fillId="0" borderId="0" xfId="0" applyNumberFormat="1" applyFont="1"/>
    <xf numFmtId="3" fontId="5" fillId="2" borderId="0" xfId="9" applyNumberFormat="1" applyFont="1" applyFill="1" applyProtection="1">
      <protection locked="0"/>
    </xf>
    <xf numFmtId="3" fontId="5" fillId="2" borderId="0" xfId="9" applyNumberFormat="1" applyFont="1" applyFill="1" applyAlignment="1" applyProtection="1">
      <alignment horizontal="right"/>
      <protection locked="0"/>
    </xf>
    <xf numFmtId="4" fontId="5" fillId="2" borderId="0" xfId="9" applyNumberFormat="1" applyFont="1" applyFill="1" applyAlignment="1" applyProtection="1">
      <alignment horizontal="right"/>
      <protection locked="0"/>
    </xf>
    <xf numFmtId="4" fontId="5" fillId="2" borderId="0" xfId="9" applyNumberFormat="1" applyFont="1" applyFill="1" applyProtection="1">
      <protection locked="0"/>
    </xf>
    <xf numFmtId="166" fontId="5" fillId="2" borderId="0" xfId="9" applyNumberFormat="1" applyFont="1" applyFill="1"/>
    <xf numFmtId="166" fontId="6" fillId="2" borderId="0" xfId="9" applyNumberFormat="1" applyFill="1"/>
    <xf numFmtId="2" fontId="5" fillId="2" borderId="0" xfId="9" applyNumberFormat="1" applyFont="1" applyFill="1" applyAlignment="1">
      <alignment horizontal="right"/>
    </xf>
    <xf numFmtId="2" fontId="5" fillId="0" borderId="0" xfId="9" applyNumberFormat="1" applyFont="1" applyAlignment="1">
      <alignment horizontal="right"/>
    </xf>
    <xf numFmtId="173" fontId="6" fillId="2" borderId="1" xfId="9" applyFill="1" applyBorder="1"/>
    <xf numFmtId="4" fontId="6" fillId="2" borderId="0" xfId="9" applyNumberFormat="1" applyFill="1"/>
    <xf numFmtId="2" fontId="6" fillId="2" borderId="1" xfId="9" applyNumberFormat="1" applyFill="1" applyBorder="1"/>
    <xf numFmtId="2" fontId="6" fillId="2" borderId="0" xfId="9" applyNumberFormat="1" applyFill="1"/>
    <xf numFmtId="166" fontId="5" fillId="2" borderId="1" xfId="9" applyNumberFormat="1" applyFont="1" applyFill="1" applyBorder="1"/>
    <xf numFmtId="0" fontId="6" fillId="2" borderId="0" xfId="9" applyNumberFormat="1" applyFill="1"/>
    <xf numFmtId="2" fontId="5" fillId="2" borderId="1" xfId="9" applyNumberFormat="1" applyFont="1" applyFill="1" applyBorder="1"/>
  </cellXfs>
  <cellStyles count="73">
    <cellStyle name="Accent" xfId="61" xr:uid="{4197EF05-353F-4E0E-B9CF-CF2BC5C4AAC3}"/>
    <cellStyle name="Accent 1" xfId="62" xr:uid="{24B266FC-DE23-4102-82B0-83803BE31753}"/>
    <cellStyle name="Accent 2" xfId="63" xr:uid="{86805B8A-323D-41E7-B660-F2B6434D4318}"/>
    <cellStyle name="Accent 3" xfId="64" xr:uid="{3A50085A-4C12-4794-A558-DD4D0C8BEDC3}"/>
    <cellStyle name="Bad 2" xfId="58" xr:uid="{57833D4D-299C-48A1-A19F-47B8D2686C9C}"/>
    <cellStyle name="Comma" xfId="1" builtinId="3"/>
    <cellStyle name="Comma 2" xfId="2" xr:uid="{00000000-0005-0000-0000-000001000000}"/>
    <cellStyle name="Comma 2 2" xfId="45" xr:uid="{00000000-0005-0000-0000-000002000000}"/>
    <cellStyle name="Comma 3" xfId="3" xr:uid="{00000000-0005-0000-0000-000003000000}"/>
    <cellStyle name="Comma 3 2" xfId="20" xr:uid="{00000000-0005-0000-0000-000004000000}"/>
    <cellStyle name="Comma 3 2 2" xfId="51" xr:uid="{00000000-0005-0000-0000-000005000000}"/>
    <cellStyle name="Comma 3 3" xfId="46" xr:uid="{00000000-0005-0000-0000-000006000000}"/>
    <cellStyle name="Comma 4" xfId="37" xr:uid="{00000000-0005-0000-0000-000007000000}"/>
    <cellStyle name="Comma 4 2" xfId="53" xr:uid="{00000000-0005-0000-0000-000008000000}"/>
    <cellStyle name="Comma 5" xfId="44" xr:uid="{00000000-0005-0000-0000-000009000000}"/>
    <cellStyle name="Error" xfId="65" xr:uid="{77A0BBB3-9ED1-44CE-AFE4-6D7A1BAEC659}"/>
    <cellStyle name="Footnote" xfId="66" xr:uid="{DFC923D1-353A-4FD3-AFB4-A8343127BD50}"/>
    <cellStyle name="Good 2" xfId="57" xr:uid="{6A21423B-008E-4592-BC85-E9D6A93FE383}"/>
    <cellStyle name="Heading" xfId="67" xr:uid="{8A9802BC-7BE6-4906-B255-82BE2A13330A}"/>
    <cellStyle name="Heading 1 2" xfId="22" xr:uid="{00000000-0005-0000-0000-00000A000000}"/>
    <cellStyle name="Heading 1 3" xfId="55" xr:uid="{D08789C2-70A9-4138-95AB-116F02C6A96E}"/>
    <cellStyle name="Heading 2 2" xfId="23" xr:uid="{00000000-0005-0000-0000-00000B000000}"/>
    <cellStyle name="Heading 2 3" xfId="56" xr:uid="{934A532F-5AB3-406A-B750-E82828B6C4E9}"/>
    <cellStyle name="Hyperlink" xfId="16" builtinId="8"/>
    <cellStyle name="Hyperlink 2" xfId="25" xr:uid="{00000000-0005-0000-0000-00000D000000}"/>
    <cellStyle name="Hyperlink 2 2" xfId="26" xr:uid="{00000000-0005-0000-0000-00000E000000}"/>
    <cellStyle name="Hyperlink 2 2 4" xfId="27" xr:uid="{00000000-0005-0000-0000-00000F000000}"/>
    <cellStyle name="Hyperlink 3" xfId="18" xr:uid="{00000000-0005-0000-0000-000010000000}"/>
    <cellStyle name="Hyperlink 4" xfId="24" xr:uid="{00000000-0005-0000-0000-000011000000}"/>
    <cellStyle name="Neutral 2" xfId="59" xr:uid="{79654ADB-3C1D-47D3-A7AA-88F7135BDC10}"/>
    <cellStyle name="Normal" xfId="0" builtinId="0"/>
    <cellStyle name="Normal 10" xfId="72" xr:uid="{631FC7A4-4747-4505-8FF4-748B00859C34}"/>
    <cellStyle name="Normal 11" xfId="28" xr:uid="{00000000-0005-0000-0000-000013000000}"/>
    <cellStyle name="Normal 2" xfId="4" xr:uid="{00000000-0005-0000-0000-000014000000}"/>
    <cellStyle name="Normal 2 2" xfId="30" xr:uid="{00000000-0005-0000-0000-000015000000}"/>
    <cellStyle name="Normal 2 2 2" xfId="31" xr:uid="{00000000-0005-0000-0000-000016000000}"/>
    <cellStyle name="Normal 2 3" xfId="29" xr:uid="{00000000-0005-0000-0000-000017000000}"/>
    <cellStyle name="Normal 2 4" xfId="19" xr:uid="{00000000-0005-0000-0000-000018000000}"/>
    <cellStyle name="Normal 2 5" xfId="32" xr:uid="{00000000-0005-0000-0000-000019000000}"/>
    <cellStyle name="Normal 2_H2 a freight tonnes" xfId="38" xr:uid="{00000000-0005-0000-0000-00001A000000}"/>
    <cellStyle name="Normal 3" xfId="5" xr:uid="{00000000-0005-0000-0000-00001B000000}"/>
    <cellStyle name="Normal 3 2" xfId="6" xr:uid="{00000000-0005-0000-0000-00001C000000}"/>
    <cellStyle name="Normal 3 2 2" xfId="47" xr:uid="{00000000-0005-0000-0000-00001D000000}"/>
    <cellStyle name="Normal 3 2_H2 a freight tonnes" xfId="40" xr:uid="{00000000-0005-0000-0000-00001E000000}"/>
    <cellStyle name="Normal 3 3" xfId="33" xr:uid="{00000000-0005-0000-0000-00001F000000}"/>
    <cellStyle name="Normal 3_H2 a freight tonnes" xfId="39" xr:uid="{00000000-0005-0000-0000-000020000000}"/>
    <cellStyle name="Normal 4" xfId="7" xr:uid="{00000000-0005-0000-0000-000021000000}"/>
    <cellStyle name="Normal 4 2" xfId="34" xr:uid="{00000000-0005-0000-0000-000022000000}"/>
    <cellStyle name="Normal 4 3" xfId="48" xr:uid="{00000000-0005-0000-0000-000023000000}"/>
    <cellStyle name="Normal 4_H2 a freight tonnes" xfId="41" xr:uid="{00000000-0005-0000-0000-000024000000}"/>
    <cellStyle name="Normal 5" xfId="17" xr:uid="{00000000-0005-0000-0000-000025000000}"/>
    <cellStyle name="Normal 5 2" xfId="50" xr:uid="{00000000-0005-0000-0000-000026000000}"/>
    <cellStyle name="Normal 5_H2 a freight tonnes" xfId="42" xr:uid="{00000000-0005-0000-0000-000027000000}"/>
    <cellStyle name="Normal 6" xfId="21" xr:uid="{00000000-0005-0000-0000-000028000000}"/>
    <cellStyle name="Normal 6 2" xfId="52" xr:uid="{00000000-0005-0000-0000-000029000000}"/>
    <cellStyle name="Normal 6_H2 a freight tonnes" xfId="43" xr:uid="{00000000-0005-0000-0000-00002A000000}"/>
    <cellStyle name="Normal 7" xfId="36" xr:uid="{00000000-0005-0000-0000-00002B000000}"/>
    <cellStyle name="Normal 8" xfId="54" xr:uid="{9D90D940-54D4-430A-988D-48E8E6E19F7F}"/>
    <cellStyle name="Normal 9" xfId="71" xr:uid="{8FCFD354-41C7-41F3-B1F1-6B66111333E1}"/>
    <cellStyle name="Normal_B3584027" xfId="8" xr:uid="{00000000-0005-0000-0000-00002C000000}"/>
    <cellStyle name="Normal_Chapter_Summary" xfId="9" xr:uid="{00000000-0005-0000-0000-00002D000000}"/>
    <cellStyle name="Normal_Chapter_Summary (vB6540599)" xfId="10" xr:uid="{00000000-0005-0000-0000-00002E000000}"/>
    <cellStyle name="Normal_Main Transport Trends 2008" xfId="11" xr:uid="{00000000-0005-0000-0000-00002F000000}"/>
    <cellStyle name="Normal_TABLE4" xfId="12" xr:uid="{00000000-0005-0000-0000-000030000000}"/>
    <cellStyle name="Note 2" xfId="60" xr:uid="{31036ECD-1513-4E37-8528-4BE48A6D2368}"/>
    <cellStyle name="Paragraph Han" xfId="35" xr:uid="{00000000-0005-0000-0000-000031000000}"/>
    <cellStyle name="Per cent" xfId="13" builtinId="5"/>
    <cellStyle name="Percent 2" xfId="14" xr:uid="{00000000-0005-0000-0000-000033000000}"/>
    <cellStyle name="Percent 3" xfId="15" xr:uid="{00000000-0005-0000-0000-000034000000}"/>
    <cellStyle name="Percent 3 2" xfId="49" xr:uid="{00000000-0005-0000-0000-000035000000}"/>
    <cellStyle name="Status" xfId="68" xr:uid="{6D9CDEE3-09AC-452E-98CE-881C40CC13FF}"/>
    <cellStyle name="Text" xfId="69" xr:uid="{0BEBAB8A-2DD5-4AA8-81D7-81CBBFD0EF7E}"/>
    <cellStyle name="Warning" xfId="70" xr:uid="{7DE09A29-4B40-45AF-A852-0954CF281B4D}"/>
  </cellStyles>
  <dxfs count="275">
    <dxf>
      <font>
        <strike val="0"/>
        <outline val="0"/>
        <shadow val="0"/>
        <vertAlign val="baseline"/>
        <color auto="1"/>
      </font>
      <fill>
        <patternFill patternType="solid">
          <fgColor indexed="64"/>
          <bgColor indexed="9"/>
        </patternFill>
      </fill>
      <alignment horizontal="right" vertical="bottom" textRotation="0" wrapText="0" indent="0" justifyLastLine="0" shrinkToFit="0" readingOrder="0"/>
    </dxf>
    <dxf>
      <font>
        <strike val="0"/>
        <outline val="0"/>
        <shadow val="0"/>
        <vertAlign val="baseline"/>
        <color auto="1"/>
      </font>
      <fill>
        <patternFill patternType="solid">
          <fgColor indexed="64"/>
          <bgColor indexed="9"/>
        </patternFill>
      </fill>
      <alignment horizontal="right" vertical="bottom" textRotation="0" wrapText="0" indent="0" justifyLastLine="0" shrinkToFit="0" readingOrder="0"/>
    </dxf>
    <dxf>
      <font>
        <strike val="0"/>
        <outline val="0"/>
        <shadow val="0"/>
        <vertAlign val="baseline"/>
        <color auto="1"/>
      </font>
      <fill>
        <patternFill patternType="solid">
          <fgColor indexed="64"/>
          <bgColor indexed="9"/>
        </patternFill>
      </fill>
      <alignment horizontal="right" vertical="bottom" textRotation="0" wrapText="0" indent="0" justifyLastLine="0" shrinkToFit="0" readingOrder="0"/>
    </dxf>
    <dxf>
      <font>
        <strike val="0"/>
        <outline val="0"/>
        <shadow val="0"/>
        <vertAlign val="baseline"/>
        <color auto="1"/>
      </font>
      <fill>
        <patternFill patternType="solid">
          <fgColor indexed="64"/>
          <bgColor indexed="9"/>
        </patternFill>
      </fill>
      <alignment horizontal="right" vertical="bottom" textRotation="0" wrapText="0" indent="0" justifyLastLine="0" shrinkToFit="0" readingOrder="0"/>
    </dxf>
    <dxf>
      <font>
        <strike val="0"/>
        <outline val="0"/>
        <shadow val="0"/>
        <vertAlign val="baseline"/>
        <color auto="1"/>
      </font>
      <fill>
        <patternFill patternType="solid">
          <fgColor indexed="64"/>
          <bgColor indexed="9"/>
        </patternFill>
      </fill>
      <alignment horizontal="right" vertical="bottom" textRotation="0" wrapText="0" indent="0" justifyLastLine="0" shrinkToFit="0" readingOrder="0"/>
    </dxf>
    <dxf>
      <font>
        <strike val="0"/>
        <outline val="0"/>
        <shadow val="0"/>
        <vertAlign val="baseline"/>
        <color auto="1"/>
      </font>
      <fill>
        <patternFill patternType="solid">
          <fgColor indexed="64"/>
          <bgColor indexed="9"/>
        </patternFill>
      </fill>
      <alignment horizontal="right" vertical="bottom" textRotation="0" wrapText="0" indent="0" justifyLastLine="0" shrinkToFit="0" readingOrder="0"/>
    </dxf>
    <dxf>
      <font>
        <strike val="0"/>
        <outline val="0"/>
        <shadow val="0"/>
        <vertAlign val="baseline"/>
        <color auto="1"/>
      </font>
      <fill>
        <patternFill patternType="solid">
          <fgColor indexed="64"/>
          <bgColor indexed="9"/>
        </patternFill>
      </fill>
      <alignment horizontal="right" vertical="bottom" textRotation="0" wrapText="0" indent="0" justifyLastLine="0" shrinkToFit="0" readingOrder="0"/>
    </dxf>
    <dxf>
      <font>
        <strike val="0"/>
        <outline val="0"/>
        <shadow val="0"/>
        <vertAlign val="baseline"/>
        <color auto="1"/>
      </font>
      <fill>
        <patternFill patternType="solid">
          <fgColor indexed="64"/>
          <bgColor indexed="9"/>
        </patternFill>
      </fill>
      <alignment horizontal="right" vertical="bottom" textRotation="0" wrapText="0" indent="0" justifyLastLine="0" shrinkToFit="0" readingOrder="0"/>
    </dxf>
    <dxf>
      <font>
        <strike val="0"/>
        <outline val="0"/>
        <shadow val="0"/>
        <vertAlign val="baseline"/>
        <color auto="1"/>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b val="0"/>
        <i val="0"/>
        <strike val="0"/>
        <condense val="0"/>
        <extend val="0"/>
        <outline val="0"/>
        <shadow val="0"/>
        <u val="none"/>
        <vertAlign val="baseline"/>
        <sz val="10"/>
        <color auto="1"/>
        <name val="Arial"/>
        <family val="2"/>
        <scheme val="none"/>
      </font>
      <numFmt numFmtId="166" formatCode="0.0"/>
      <fill>
        <patternFill patternType="solid">
          <fgColor indexed="64"/>
          <bgColor indexed="9"/>
        </patternFill>
      </fill>
    </dxf>
    <dxf>
      <font>
        <strike val="0"/>
        <outline val="0"/>
        <shadow val="0"/>
        <vertAlign val="baseline"/>
        <color auto="1"/>
      </font>
      <fill>
        <patternFill patternType="solid">
          <fgColor indexed="64"/>
          <bgColor indexed="9"/>
        </patternFill>
      </fill>
    </dxf>
    <dxf>
      <font>
        <strike val="0"/>
        <outline val="0"/>
        <shadow val="0"/>
        <vertAlign val="baseline"/>
        <color auto="1"/>
      </font>
      <fill>
        <patternFill patternType="solid">
          <fgColor indexed="64"/>
          <bgColor indexed="9"/>
        </patternFill>
      </fill>
    </dxf>
    <dxf>
      <font>
        <b val="0"/>
        <i val="0"/>
        <strike val="0"/>
        <condense val="0"/>
        <extend val="0"/>
        <outline val="0"/>
        <shadow val="0"/>
        <u/>
        <vertAlign val="baseline"/>
        <sz val="10"/>
        <color auto="1"/>
        <name val="Arial"/>
        <family val="2"/>
        <scheme val="none"/>
      </font>
      <fill>
        <patternFill patternType="solid">
          <fgColor indexed="64"/>
          <bgColor indexed="9"/>
        </patternFill>
      </fill>
    </dxf>
    <dxf>
      <font>
        <b/>
        <i val="0"/>
        <strike val="0"/>
        <condense val="0"/>
        <extend val="0"/>
        <outline val="0"/>
        <shadow val="0"/>
        <u/>
        <vertAlign val="baseline"/>
        <sz val="10"/>
        <color auto="1"/>
        <name val="Arial"/>
        <family val="2"/>
        <scheme val="none"/>
      </font>
      <fill>
        <patternFill patternType="solid">
          <fgColor indexed="64"/>
          <bgColor indexed="9"/>
        </patternFill>
      </fill>
    </dxf>
    <dxf>
      <font>
        <strike val="0"/>
        <outline val="0"/>
        <shadow val="0"/>
        <vertAlign val="baseline"/>
        <color auto="1"/>
        <family val="2"/>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indexed="9"/>
        </patternFill>
      </fill>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5"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border outline="0">
        <top style="thin">
          <color indexed="64"/>
        </top>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indexed="9"/>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5" formatCode="#,##0;\-#,##0"/>
      <alignment horizontal="right" vertical="bottom"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Arial"/>
        <family val="2"/>
        <scheme val="none"/>
      </font>
      <numFmt numFmtId="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5"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indexed="9"/>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ill>
        <patternFill patternType="solid">
          <fgColor indexed="64"/>
          <bgColor indexed="9"/>
        </patternFill>
      </fill>
    </dxf>
    <dxf>
      <border outline="0">
        <top style="thin">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indexed="9"/>
        </patternFill>
      </fill>
      <alignment horizontal="center"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166" formatCode="0.0"/>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none">
          <fgColor indexed="64"/>
          <bgColor indexed="65"/>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MT"/>
        <scheme val="none"/>
      </font>
      <fill>
        <patternFill patternType="solid">
          <fgColor indexed="64"/>
          <bgColor indexed="9"/>
        </patternFill>
      </fill>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left" vertical="bottom" textRotation="0" wrapText="0" indent="0" justifyLastLine="0" shrinkToFit="0" readingOrder="0"/>
    </dxf>
    <dxf>
      <border outline="0">
        <top style="thin">
          <color indexed="64"/>
        </top>
        <bottom style="medium">
          <color indexed="64"/>
        </bottom>
      </border>
    </dxf>
    <dxf>
      <font>
        <b val="0"/>
        <i val="0"/>
        <strike val="0"/>
        <condense val="0"/>
        <extend val="0"/>
        <outline val="0"/>
        <shadow val="0"/>
        <u val="none"/>
        <vertAlign val="baseline"/>
        <sz val="12"/>
        <color auto="1"/>
        <name val="Arial"/>
        <family val="2"/>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indexed="9"/>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solid">
          <fgColor indexed="64"/>
          <bgColor theme="0"/>
        </patternFill>
      </fill>
      <alignment horizontal="right" vertical="bottom" textRotation="0" wrapText="0" indent="0" justifyLastLine="0" shrinkToFit="0" readingOrder="0"/>
    </dxf>
    <dxf>
      <font>
        <strike val="0"/>
        <outline val="0"/>
        <shadow val="0"/>
        <u val="none"/>
        <vertAlign val="baseline"/>
        <color auto="1"/>
      </font>
    </dxf>
    <dxf>
      <font>
        <strike val="0"/>
        <outline val="0"/>
        <shadow val="0"/>
        <u val="none"/>
        <vertAlign val="baseline"/>
        <color auto="1"/>
      </font>
    </dxf>
    <dxf>
      <font>
        <b val="0"/>
        <i val="0"/>
        <strike val="0"/>
        <condense val="0"/>
        <extend val="0"/>
        <outline val="0"/>
        <shadow val="0"/>
        <u val="none"/>
        <vertAlign val="baseline"/>
        <sz val="12"/>
        <color auto="1"/>
        <name val="Arial"/>
        <scheme val="none"/>
      </font>
      <numFmt numFmtId="176" formatCode="#,##0.0;\-#,##0.0"/>
      <fill>
        <patternFill patternType="solid">
          <fgColor indexed="64"/>
          <bgColor indexed="9"/>
        </patternFill>
      </fill>
      <alignment horizontal="right" vertical="bottom" textRotation="0" wrapText="0" indent="0" justifyLastLine="0" shrinkToFit="0" readingOrder="0"/>
    </dxf>
    <dxf>
      <font>
        <strike val="0"/>
        <outline val="0"/>
        <shadow val="0"/>
        <u val="none"/>
        <vertAlign val="baseline"/>
        <color auto="1"/>
      </font>
    </dxf>
    <dxf>
      <font>
        <b val="0"/>
        <i val="0"/>
        <strike val="0"/>
        <condense val="0"/>
        <extend val="0"/>
        <outline val="0"/>
        <shadow val="0"/>
        <u val="none"/>
        <vertAlign val="baseline"/>
        <sz val="12"/>
        <color auto="1"/>
        <name val="Arial"/>
        <scheme val="none"/>
      </font>
      <numFmt numFmtId="172" formatCode="#,##0_);\(#,##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 formatCode="0"/>
      <fill>
        <patternFill patternType="solid">
          <fgColor indexed="64"/>
          <bgColor indexed="9"/>
        </patternFill>
      </fill>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indexed="9"/>
        </patternFill>
      </fill>
      <alignment horizontal="center"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strike val="0"/>
        <outline val="0"/>
        <shadow val="0"/>
        <u val="none"/>
        <color auto="1"/>
      </font>
    </dxf>
    <dxf>
      <font>
        <strike val="0"/>
        <outline val="0"/>
        <shadow val="0"/>
        <u val="none"/>
        <color auto="1"/>
      </font>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4"/>
        <color auto="1"/>
        <name val="Arial"/>
        <family val="2"/>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2"/>
        <color auto="1"/>
        <name val="Arial"/>
        <scheme val="none"/>
      </font>
      <numFmt numFmtId="1" formatCode="0"/>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numFmt numFmtId="1" formatCode="0"/>
      <fill>
        <patternFill patternType="solid">
          <fgColor indexed="64"/>
          <bgColor indexed="9"/>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strike val="0"/>
        <outline val="0"/>
        <shadow val="0"/>
        <u val="none"/>
        <vertAlign val="baseline"/>
        <color auto="1"/>
      </font>
    </dxf>
    <dxf>
      <font>
        <strike val="0"/>
        <outline val="0"/>
        <shadow val="0"/>
        <u val="none"/>
        <vertAlign val="baseline"/>
        <color auto="1"/>
      </font>
    </dxf>
    <dxf>
      <font>
        <strike val="0"/>
        <outline val="0"/>
        <shadow val="0"/>
        <u val="none"/>
        <vertAlign val="baseline"/>
        <color auto="1"/>
      </font>
    </dxf>
    <dxf>
      <font>
        <b val="0"/>
        <i val="0"/>
        <strike val="0"/>
        <condense val="0"/>
        <extend val="0"/>
        <outline val="0"/>
        <shadow val="0"/>
        <u val="none"/>
        <vertAlign val="baseline"/>
        <sz val="12"/>
        <color auto="1"/>
        <name val="Arial"/>
        <scheme val="none"/>
      </font>
      <numFmt numFmtId="166" formatCode="0.0"/>
      <fill>
        <patternFill patternType="solid">
          <fgColor indexed="64"/>
          <bgColor indexed="9"/>
        </patternFill>
      </fill>
      <protection locked="1" hidden="0"/>
    </dxf>
    <dxf>
      <font>
        <b val="0"/>
        <i val="0"/>
        <strike val="0"/>
        <condense val="0"/>
        <extend val="0"/>
        <outline val="0"/>
        <shadow val="0"/>
        <u val="none"/>
        <vertAlign val="baseline"/>
        <sz val="10"/>
        <color auto="1"/>
        <name val="Arial"/>
        <family val="2"/>
        <scheme val="none"/>
      </font>
      <fill>
        <patternFill patternType="solid">
          <fgColor indexed="64"/>
          <bgColor indexed="9"/>
        </patternFill>
      </fill>
    </dxf>
    <dxf>
      <font>
        <b val="0"/>
        <i val="0"/>
        <strike val="0"/>
        <condense val="0"/>
        <extend val="0"/>
        <outline val="0"/>
        <shadow val="0"/>
        <u val="none"/>
        <vertAlign val="baseline"/>
        <sz val="10"/>
        <color auto="1"/>
        <name val="Arial"/>
        <scheme val="none"/>
      </font>
      <fill>
        <patternFill patternType="solid">
          <fgColor indexed="64"/>
          <bgColor indexed="9"/>
        </patternFill>
      </fill>
    </dxf>
    <dxf>
      <font>
        <b val="0"/>
        <i val="0"/>
        <strike val="0"/>
        <condense val="0"/>
        <extend val="0"/>
        <outline val="0"/>
        <shadow val="0"/>
        <u val="none"/>
        <vertAlign val="baseline"/>
        <sz val="12"/>
        <color auto="1"/>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71" formatCode="_-* #,##0_-;\-* #,##0_-;_-* &quot;-&quot;??_-;_-@_-"/>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family val="2"/>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fill>
        <patternFill patternType="solid">
          <fgColor indexed="64"/>
          <bgColor indexed="9"/>
        </patternFill>
      </fill>
    </dxf>
    <dxf>
      <font>
        <b/>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strike val="0"/>
        <outline val="0"/>
        <shadow val="0"/>
        <u val="none"/>
        <vertAlign val="baseline"/>
        <color auto="1"/>
      </font>
    </dxf>
    <dxf>
      <font>
        <b val="0"/>
        <i val="0"/>
        <strike val="0"/>
        <condense val="0"/>
        <extend val="0"/>
        <outline val="0"/>
        <shadow val="0"/>
        <u val="none"/>
        <vertAlign val="baseline"/>
        <sz val="14"/>
        <color auto="1"/>
        <name val="Arial"/>
        <scheme val="none"/>
      </font>
      <numFmt numFmtId="168"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8" formatCode="#,##0.0"/>
      <fill>
        <patternFill patternType="solid">
          <fgColor indexed="64"/>
          <bgColor indexed="9"/>
        </patternFill>
      </fill>
      <alignment horizontal="right" vertical="bottom" textRotation="0" wrapText="0" indent="0" justifyLastLine="0" shrinkToFit="0" readingOrder="0"/>
    </dxf>
    <dxf>
      <font>
        <strike val="0"/>
        <outline val="0"/>
        <shadow val="0"/>
        <u val="none"/>
        <vertAlign val="baseline"/>
        <color auto="1"/>
      </font>
    </dxf>
    <dxf>
      <font>
        <b val="0"/>
        <i val="0"/>
        <strike val="0"/>
        <condense val="0"/>
        <extend val="0"/>
        <outline val="0"/>
        <shadow val="0"/>
        <u val="none"/>
        <vertAlign val="baseline"/>
        <sz val="14"/>
        <color auto="1"/>
        <name val="Arial"/>
        <scheme val="none"/>
      </font>
      <numFmt numFmtId="168"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family val="2"/>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numFmt numFmtId="166" formatCode="0.0"/>
      <fill>
        <patternFill patternType="solid">
          <fgColor indexed="64"/>
          <bgColor indexed="65"/>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family val="2"/>
        <scheme val="none"/>
      </font>
      <numFmt numFmtId="166" formatCode="0.0"/>
      <fill>
        <patternFill patternType="solid">
          <fgColor indexed="64"/>
          <bgColor indexed="65"/>
        </patternFill>
      </fill>
      <border diagonalUp="0" diagonalDown="0">
        <left/>
        <right style="mediumDashed">
          <color indexed="64"/>
        </right>
        <top/>
        <bottom/>
        <vertical/>
        <horizontal/>
      </border>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scheme val="none"/>
      </font>
      <numFmt numFmtId="166" formatCode="0.0"/>
      <fill>
        <patternFill patternType="solid">
          <fgColor indexed="64"/>
        </patternFill>
      </fill>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MT"/>
        <scheme val="none"/>
      </font>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12"/>
        <color auto="1"/>
        <name val="Arial"/>
        <scheme val="none"/>
      </font>
      <fill>
        <patternFill patternType="solid">
          <fgColor indexed="64"/>
        </patternFill>
      </fill>
    </dxf>
    <dxf>
      <border>
        <bottom style="thin">
          <color indexed="64"/>
        </bottom>
      </border>
    </dxf>
    <dxf>
      <fill>
        <patternFill patternType="solid">
          <fgColor indexed="64"/>
        </patternFill>
      </fill>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scheme val="none"/>
      </font>
      <numFmt numFmtId="166" formatCode="0.0"/>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4"/>
        <color auto="1"/>
        <name val="Arial"/>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indexed="9"/>
        </patternFill>
      </fill>
      <alignment horizontal="righ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dxf>
    <dxf>
      <font>
        <b val="0"/>
        <i val="0"/>
        <strike val="0"/>
        <condense val="0"/>
        <extend val="0"/>
        <outline val="0"/>
        <shadow val="0"/>
        <u val="none"/>
        <vertAlign val="baseline"/>
        <sz val="14"/>
        <color auto="1"/>
        <name val="Arial MT"/>
        <scheme val="none"/>
      </font>
      <fill>
        <patternFill patternType="solid">
          <fgColor indexed="64"/>
          <bgColor indexed="9"/>
        </patternFill>
      </fill>
    </dxf>
    <dxf>
      <font>
        <b val="0"/>
        <i val="0"/>
        <strike val="0"/>
        <condense val="0"/>
        <extend val="0"/>
        <outline val="0"/>
        <shadow val="0"/>
        <u val="none"/>
        <vertAlign val="baseline"/>
        <sz val="14"/>
        <color auto="1"/>
        <name val="Arial MT"/>
        <scheme val="none"/>
      </font>
      <fill>
        <patternFill patternType="solid">
          <fgColor indexed="64"/>
          <bgColor indexed="9"/>
        </patternFill>
      </fill>
    </dxf>
    <dxf>
      <font>
        <b val="0"/>
        <i val="0"/>
        <strike val="0"/>
        <condense val="0"/>
        <extend val="0"/>
        <outline val="0"/>
        <shadow val="0"/>
        <u val="none"/>
        <vertAlign val="baseline"/>
        <sz val="14"/>
        <color auto="1"/>
        <name val="Arial MT"/>
        <scheme val="none"/>
      </font>
      <fill>
        <patternFill patternType="solid">
          <fgColor indexed="64"/>
          <bgColor indexed="9"/>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scheme val="none"/>
      </font>
      <numFmt numFmtId="3" formatCode="#,##0"/>
      <fill>
        <patternFill patternType="solid">
          <fgColor indexed="64"/>
          <bgColor theme="0"/>
        </patternFill>
      </fill>
    </dxf>
    <dxf>
      <font>
        <b val="0"/>
        <i val="0"/>
        <strike val="0"/>
        <condense val="0"/>
        <extend val="0"/>
        <outline val="0"/>
        <shadow val="0"/>
        <u val="none"/>
        <vertAlign val="baseline"/>
        <sz val="14"/>
        <color auto="1"/>
        <name val="Arial"/>
        <family val="2"/>
        <scheme val="none"/>
      </font>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4"/>
        <color auto="1"/>
        <name val="Arial"/>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4"/>
        <color auto="1"/>
        <name val="Arial"/>
        <scheme val="none"/>
      </font>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none"/>
      </font>
      <alignment horizontal="general" vertical="bottom" textRotation="0" wrapText="1" indent="0" justifyLastLine="0" shrinkToFit="0" readingOrder="0"/>
    </dxf>
    <dxf>
      <font>
        <b val="0"/>
        <i val="0"/>
        <strike val="0"/>
        <condense val="0"/>
        <extend val="0"/>
        <outline val="0"/>
        <shadow val="0"/>
        <u val="none"/>
        <vertAlign val="baseline"/>
        <sz val="11"/>
        <color auto="1"/>
        <name val="Arial"/>
        <family val="2"/>
        <scheme val="none"/>
      </font>
    </dxf>
    <dxf>
      <font>
        <b val="0"/>
        <i val="0"/>
        <strike val="0"/>
        <condense val="0"/>
        <extend val="0"/>
        <outline val="0"/>
        <shadow val="0"/>
        <u val="none"/>
        <vertAlign val="baseline"/>
        <sz val="12"/>
        <color auto="1"/>
        <name val="Arial"/>
        <family val="2"/>
        <scheme val="none"/>
      </font>
    </dxf>
    <dxf>
      <font>
        <b val="0"/>
        <i val="0"/>
        <strike val="0"/>
        <condense val="0"/>
        <extend val="0"/>
        <outline val="0"/>
        <shadow val="0"/>
        <u/>
        <vertAlign val="baseline"/>
        <sz val="12"/>
        <color theme="10"/>
        <name val="Arial"/>
        <family val="2"/>
        <scheme val="none"/>
      </font>
      <alignment horizontal="general" vertical="center" textRotation="0" wrapText="0" indent="0" justifyLastLine="0" shrinkToFit="0" readingOrder="0"/>
      <protection locked="1" hidden="0"/>
    </dxf>
    <dxf>
      <font>
        <b/>
        <i val="0"/>
        <strike val="0"/>
        <condense val="0"/>
        <extend val="0"/>
        <outline val="0"/>
        <shadow val="0"/>
        <u val="none"/>
        <vertAlign val="baseline"/>
        <sz val="16"/>
        <color auto="1"/>
        <name val="Arial"/>
        <family val="2"/>
        <scheme val="none"/>
      </font>
    </dxf>
  </dxfs>
  <tableStyles count="1" defaultTableStyle="Table Style 1" defaultPivotStyle="PivotStyleLight16">
    <tableStyle name="Table Style 1" pivot="0" count="0" xr9:uid="{665E30B0-B91C-4011-92DD-29F748AC0171}"/>
  </tableStyles>
  <colors>
    <mruColors>
      <color rgb="FF0000FF"/>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46130030959752E-2"/>
          <c:y val="8.2926829268292687E-2"/>
          <c:w val="0.87358101135190913"/>
          <c:h val="0.74396734628703731"/>
        </c:manualLayout>
      </c:layout>
      <c:lineChart>
        <c:grouping val="standard"/>
        <c:varyColors val="0"/>
        <c:ser>
          <c:idx val="0"/>
          <c:order val="0"/>
          <c:tx>
            <c:strRef>
              <c:f>'Figs1,2'!$B$92</c:f>
              <c:strCache>
                <c:ptCount val="1"/>
                <c:pt idx="0">
                  <c:v>vehicles licensed</c:v>
                </c:pt>
              </c:strCache>
            </c:strRef>
          </c:tx>
          <c:spPr>
            <a:ln w="38100">
              <a:solidFill>
                <a:srgbClr val="000000"/>
              </a:solidFill>
              <a:prstDash val="solid"/>
            </a:ln>
          </c:spPr>
          <c:marker>
            <c:symbol val="none"/>
          </c:marker>
          <c:cat>
            <c:numRef>
              <c:f>'Figs1,2'!$A$93:$A$141</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'Figs1,2'!$B$93:$B$128</c:f>
              <c:numCache>
                <c:formatCode>0.00</c:formatCode>
                <c:ptCount val="36"/>
                <c:pt idx="0">
                  <c:v>1.304</c:v>
                </c:pt>
                <c:pt idx="1">
                  <c:v>1.3134999999999999</c:v>
                </c:pt>
                <c:pt idx="3">
                  <c:v>1.3080000000000001</c:v>
                </c:pt>
                <c:pt idx="4">
                  <c:v>1.353</c:v>
                </c:pt>
                <c:pt idx="5">
                  <c:v>1.3979999999999999</c:v>
                </c:pt>
                <c:pt idx="6">
                  <c:v>1.397</c:v>
                </c:pt>
                <c:pt idx="7">
                  <c:v>1.4159999999999999</c:v>
                </c:pt>
                <c:pt idx="8">
                  <c:v>1.448</c:v>
                </c:pt>
                <c:pt idx="9">
                  <c:v>1.4890000000000001</c:v>
                </c:pt>
                <c:pt idx="10">
                  <c:v>1.514</c:v>
                </c:pt>
                <c:pt idx="11">
                  <c:v>1.546</c:v>
                </c:pt>
                <c:pt idx="12">
                  <c:v>1.575</c:v>
                </c:pt>
                <c:pt idx="13">
                  <c:v>1.657</c:v>
                </c:pt>
                <c:pt idx="14">
                  <c:v>1.7290000000000001</c:v>
                </c:pt>
                <c:pt idx="15">
                  <c:v>1.788</c:v>
                </c:pt>
                <c:pt idx="16">
                  <c:v>1.83</c:v>
                </c:pt>
                <c:pt idx="17">
                  <c:v>1.8839999999999999</c:v>
                </c:pt>
              </c:numCache>
            </c:numRef>
          </c:val>
          <c:smooth val="0"/>
          <c:extLst>
            <c:ext xmlns:c16="http://schemas.microsoft.com/office/drawing/2014/chart" uri="{C3380CC4-5D6E-409C-BE32-E72D297353CC}">
              <c16:uniqueId val="{00000000-CB0D-4430-B765-30FE4B2E78D8}"/>
            </c:ext>
          </c:extLst>
        </c:ser>
        <c:ser>
          <c:idx val="1"/>
          <c:order val="1"/>
          <c:tx>
            <c:strRef>
              <c:f>'Figs1,2'!$C$92</c:f>
              <c:strCache>
                <c:ptCount val="1"/>
                <c:pt idx="0">
                  <c:v>new basis</c:v>
                </c:pt>
              </c:strCache>
            </c:strRef>
          </c:tx>
          <c:spPr>
            <a:ln w="38100">
              <a:solidFill>
                <a:srgbClr val="000000"/>
              </a:solidFill>
              <a:prstDash val="solid"/>
            </a:ln>
          </c:spPr>
          <c:marker>
            <c:symbol val="none"/>
          </c:marker>
          <c:cat>
            <c:numRef>
              <c:f>'Figs1,2'!$A$93:$A$141</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'Figs1,2'!$C$93:$C$141</c:f>
              <c:numCache>
                <c:formatCode>General_)</c:formatCode>
                <c:ptCount val="49"/>
                <c:pt idx="17" formatCode="0.00">
                  <c:v>1.84</c:v>
                </c:pt>
                <c:pt idx="18" formatCode="0.00">
                  <c:v>1.8740000000000001</c:v>
                </c:pt>
                <c:pt idx="19" formatCode="0.00">
                  <c:v>1.9</c:v>
                </c:pt>
                <c:pt idx="20" formatCode="0.00">
                  <c:v>1.91</c:v>
                </c:pt>
                <c:pt idx="21" formatCode="0.00">
                  <c:v>1.966</c:v>
                </c:pt>
                <c:pt idx="22" formatCode="0.00">
                  <c:v>2.0230000000000001</c:v>
                </c:pt>
                <c:pt idx="23" formatCode="0.00">
                  <c:v>2.073</c:v>
                </c:pt>
                <c:pt idx="24" formatCode="0.00">
                  <c:v>2.1309999999999998</c:v>
                </c:pt>
                <c:pt idx="25" formatCode="0.00">
                  <c:v>2.1883569999999999</c:v>
                </c:pt>
                <c:pt idx="26" formatCode="0.00">
                  <c:v>2.262248</c:v>
                </c:pt>
                <c:pt idx="27" formatCode="0.00">
                  <c:v>2.33</c:v>
                </c:pt>
                <c:pt idx="28" formatCode="0.00">
                  <c:v>2.3829899999999999</c:v>
                </c:pt>
                <c:pt idx="29" formatCode="0.00">
                  <c:v>2.4481840000000004</c:v>
                </c:pt>
                <c:pt idx="30" formatCode="0.00">
                  <c:v>2.5313339999999998</c:v>
                </c:pt>
                <c:pt idx="31" formatCode="0.00">
                  <c:v>2.5642930000000002</c:v>
                </c:pt>
                <c:pt idx="32" formatCode="0.00">
                  <c:v>2.6269830000000001</c:v>
                </c:pt>
                <c:pt idx="33" formatCode="0.00">
                  <c:v>2.6651860000000003</c:v>
                </c:pt>
                <c:pt idx="34" formatCode="0.00">
                  <c:v>2.6838969999999995</c:v>
                </c:pt>
                <c:pt idx="35" formatCode="0.00">
                  <c:v>2.6846819999999996</c:v>
                </c:pt>
                <c:pt idx="36" formatCode="0.00">
                  <c:v>2.6909999999999998</c:v>
                </c:pt>
                <c:pt idx="37" formatCode="0.00">
                  <c:v>2.7170000000000001</c:v>
                </c:pt>
                <c:pt idx="38" formatCode="0.00">
                  <c:v>2.7589999999999999</c:v>
                </c:pt>
                <c:pt idx="39" formatCode="0.00">
                  <c:v>2.8213599999999999</c:v>
                </c:pt>
                <c:pt idx="40" formatCode="0.00">
                  <c:v>2.8627569999999998</c:v>
                </c:pt>
                <c:pt idx="41" formatCode="0.00">
                  <c:v>2.9188530000000004</c:v>
                </c:pt>
                <c:pt idx="42" formatCode="0.00">
                  <c:v>2.9615990000000001</c:v>
                </c:pt>
                <c:pt idx="43" formatCode="0.00">
                  <c:v>2.9907150000000002</c:v>
                </c:pt>
                <c:pt idx="44" formatCode="0.00">
                  <c:v>3.0407790000000001</c:v>
                </c:pt>
                <c:pt idx="45" formatCode="0.00">
                  <c:v>3.042335</c:v>
                </c:pt>
                <c:pt idx="46" formatCode="0.00">
                  <c:v>3.0635539999999999</c:v>
                </c:pt>
                <c:pt idx="47" formatCode="0.00">
                  <c:v>3.0930609999999996</c:v>
                </c:pt>
                <c:pt idx="48" formatCode="0.00">
                  <c:v>3.1322149999999995</c:v>
                </c:pt>
              </c:numCache>
            </c:numRef>
          </c:val>
          <c:smooth val="0"/>
          <c:extLst>
            <c:ext xmlns:c16="http://schemas.microsoft.com/office/drawing/2014/chart" uri="{C3380CC4-5D6E-409C-BE32-E72D297353CC}">
              <c16:uniqueId val="{00000001-CB0D-4430-B765-30FE4B2E78D8}"/>
            </c:ext>
          </c:extLst>
        </c:ser>
        <c:dLbls>
          <c:showLegendKey val="0"/>
          <c:showVal val="0"/>
          <c:showCatName val="0"/>
          <c:showSerName val="0"/>
          <c:showPercent val="0"/>
          <c:showBubbleSize val="0"/>
        </c:dLbls>
        <c:smooth val="0"/>
        <c:axId val="348072576"/>
        <c:axId val="348082560"/>
      </c:lineChart>
      <c:catAx>
        <c:axId val="348072576"/>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48082560"/>
        <c:crosses val="autoZero"/>
        <c:auto val="1"/>
        <c:lblAlgn val="ctr"/>
        <c:lblOffset val="100"/>
        <c:tickLblSkip val="3"/>
        <c:tickMarkSkip val="2"/>
        <c:noMultiLvlLbl val="0"/>
      </c:catAx>
      <c:valAx>
        <c:axId val="348082560"/>
        <c:scaling>
          <c:orientation val="minMax"/>
          <c:max val="3.5"/>
        </c:scaling>
        <c:delete val="0"/>
        <c:axPos val="l"/>
        <c:title>
          <c:tx>
            <c:rich>
              <a:bodyPr rot="0" vert="horz"/>
              <a:lstStyle/>
              <a:p>
                <a:pPr algn="ctr">
                  <a:defRPr sz="1800" b="1" i="0" u="none" strike="noStrike" baseline="0">
                    <a:solidFill>
                      <a:srgbClr val="000000"/>
                    </a:solidFill>
                    <a:latin typeface="Arial"/>
                    <a:ea typeface="Arial"/>
                    <a:cs typeface="Arial"/>
                  </a:defRPr>
                </a:pPr>
                <a:r>
                  <a:rPr lang="en-GB"/>
                  <a:t>millions</a:t>
                </a:r>
              </a:p>
            </c:rich>
          </c:tx>
          <c:layout>
            <c:manualLayout>
              <c:xMode val="edge"/>
              <c:yMode val="edge"/>
              <c:x val="6.9659442724458202E-3"/>
              <c:y val="2.8292682926829269E-2"/>
            </c:manualLayout>
          </c:layout>
          <c:overlay val="0"/>
          <c:spPr>
            <a:noFill/>
            <a:ln w="25400">
              <a:noFill/>
            </a:ln>
          </c:spPr>
        </c:title>
        <c:numFmt formatCode="0.0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48072576"/>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9525">
      <a:noFill/>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080939947780679E-2"/>
          <c:y val="8.9958158995815898E-2"/>
          <c:w val="0.91840731070496084"/>
          <c:h val="0.7646443514644351"/>
        </c:manualLayout>
      </c:layout>
      <c:lineChart>
        <c:grouping val="standard"/>
        <c:varyColors val="0"/>
        <c:ser>
          <c:idx val="2"/>
          <c:order val="0"/>
          <c:tx>
            <c:strRef>
              <c:f>'Figs 10,11'!$D$69</c:f>
              <c:strCache>
                <c:ptCount val="1"/>
                <c:pt idx="0">
                  <c:v>Coastwise shipping</c:v>
                </c:pt>
              </c:strCache>
            </c:strRef>
          </c:tx>
          <c:spPr>
            <a:ln w="38100">
              <a:solidFill>
                <a:srgbClr val="800000"/>
              </a:solidFill>
              <a:prstDash val="sys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10,11'!$D$70:$D$108</c:f>
              <c:numCache>
                <c:formatCode>0</c:formatCode>
                <c:ptCount val="39"/>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2-6266-454B-A128-C63F96075FFE}"/>
            </c:ext>
          </c:extLst>
        </c:ser>
        <c:ser>
          <c:idx val="3"/>
          <c:order val="1"/>
          <c:tx>
            <c:strRef>
              <c:f>'Figs 10,11'!$E$69</c:f>
              <c:strCache>
                <c:ptCount val="1"/>
                <c:pt idx="0">
                  <c:v>Coastwise shipping</c:v>
                </c:pt>
              </c:strCache>
            </c:strRef>
          </c:tx>
          <c:spPr>
            <a:ln w="38100">
              <a:solidFill>
                <a:srgbClr val="800000"/>
              </a:solidFill>
              <a:prstDash val="sysDash"/>
            </a:ln>
          </c:spPr>
          <c:marker>
            <c:symbol val="none"/>
          </c:marker>
          <c:cat>
            <c:numRef>
              <c:f>'Figs 10,11'!$A$70:$A$116</c:f>
              <c:numCache>
                <c:formatCode>General_)</c:formatCode>
                <c:ptCount val="47"/>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numCache>
            </c:numRef>
          </c:cat>
          <c:val>
            <c:numRef>
              <c:f>'Figs 10,11'!$E$70:$E$110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3-6266-454B-A128-C63F96075FFE}"/>
            </c:ext>
          </c:extLst>
        </c:ser>
        <c:dLbls>
          <c:showLegendKey val="0"/>
          <c:showVal val="0"/>
          <c:showCatName val="0"/>
          <c:showSerName val="0"/>
          <c:showPercent val="0"/>
          <c:showBubbleSize val="0"/>
        </c:dLbls>
        <c:smooth val="0"/>
        <c:axId val="362152320"/>
        <c:axId val="362153856"/>
      </c:lineChart>
      <c:catAx>
        <c:axId val="362152320"/>
        <c:scaling>
          <c:orientation val="minMax"/>
        </c:scaling>
        <c:delete val="0"/>
        <c:axPos val="b"/>
        <c:majorGridlines>
          <c:spPr>
            <a:ln w="3175">
              <a:no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750" b="1" i="0" u="none" strike="noStrike" baseline="0">
                <a:solidFill>
                  <a:srgbClr val="000000"/>
                </a:solidFill>
                <a:latin typeface="Arial"/>
                <a:ea typeface="Arial"/>
                <a:cs typeface="Arial"/>
              </a:defRPr>
            </a:pPr>
            <a:endParaRPr lang="en-US"/>
          </a:p>
        </c:txPr>
        <c:crossAx val="362153856"/>
        <c:crosses val="autoZero"/>
        <c:auto val="1"/>
        <c:lblAlgn val="ctr"/>
        <c:lblOffset val="100"/>
        <c:tickLblSkip val="3"/>
        <c:tickMarkSkip val="2"/>
        <c:noMultiLvlLbl val="0"/>
      </c:catAx>
      <c:valAx>
        <c:axId val="362153856"/>
        <c:scaling>
          <c:orientation val="minMax"/>
        </c:scaling>
        <c:delete val="0"/>
        <c:axPos val="l"/>
        <c:majorGridlines>
          <c:spPr>
            <a:ln w="3175">
              <a:noFill/>
              <a:prstDash val="lgDash"/>
            </a:ln>
          </c:spPr>
        </c:majorGridlines>
        <c:title>
          <c:tx>
            <c:rich>
              <a:bodyPr rot="0" vert="horz"/>
              <a:lstStyle/>
              <a:p>
                <a:pPr algn="ctr">
                  <a:defRPr sz="1750" b="0" i="1" u="none" strike="noStrike" baseline="0">
                    <a:solidFill>
                      <a:srgbClr val="000000"/>
                    </a:solidFill>
                    <a:latin typeface="Arial"/>
                    <a:ea typeface="Arial"/>
                    <a:cs typeface="Arial"/>
                  </a:defRPr>
                </a:pPr>
                <a:r>
                  <a:rPr lang="en-GB"/>
                  <a:t>million tonnes</a:t>
                </a:r>
              </a:p>
            </c:rich>
          </c:tx>
          <c:layout>
            <c:manualLayout>
              <c:xMode val="edge"/>
              <c:yMode val="edge"/>
              <c:x val="3.2637075718015664E-3"/>
              <c:y val="5.230145604840147E-3"/>
            </c:manualLayout>
          </c:layout>
          <c:overlay val="0"/>
          <c:spPr>
            <a:noFill/>
            <a:ln w="25400">
              <a:noFill/>
            </a:ln>
          </c:spPr>
        </c:title>
        <c:numFmt formatCode="0" sourceLinked="1"/>
        <c:majorTickMark val="out"/>
        <c:minorTickMark val="none"/>
        <c:tickLblPos val="nextTo"/>
        <c:spPr>
          <a:solidFill>
            <a:srgbClr val="FFFFFF"/>
          </a:solidFill>
          <a:ln w="3175">
            <a:solidFill>
              <a:srgbClr val="000000"/>
            </a:solidFill>
            <a:prstDash val="solid"/>
          </a:ln>
        </c:spPr>
        <c:txPr>
          <a:bodyPr rot="0" vert="horz"/>
          <a:lstStyle/>
          <a:p>
            <a:pPr>
              <a:defRPr sz="1750" b="1" i="0" u="none" strike="noStrike" baseline="0">
                <a:solidFill>
                  <a:srgbClr val="000000"/>
                </a:solidFill>
                <a:latin typeface="Arial"/>
                <a:ea typeface="Arial"/>
                <a:cs typeface="Arial"/>
              </a:defRPr>
            </a:pPr>
            <a:endParaRPr lang="en-US"/>
          </a:p>
        </c:txPr>
        <c:crossAx val="362152320"/>
        <c:crosses val="autoZero"/>
        <c:crossBetween val="midCat"/>
      </c:valAx>
      <c:spPr>
        <a:solidFill>
          <a:srgbClr val="FFFFFF"/>
        </a:solidFill>
        <a:ln w="12700">
          <a:solidFill>
            <a:srgbClr val="E3E3E3"/>
          </a:solidFill>
          <a:prstDash val="solid"/>
        </a:ln>
      </c:spPr>
    </c:plotArea>
    <c:legend>
      <c:legendPos val="b"/>
      <c:legendEntry>
        <c:idx val="1"/>
        <c:delete val="1"/>
      </c:legendEntry>
      <c:layout>
        <c:manualLayout>
          <c:xMode val="edge"/>
          <c:yMode val="edge"/>
          <c:x val="7.6370757180156665E-2"/>
          <c:y val="0.94665273423894114"/>
          <c:w val="0.35467137183184405"/>
          <c:h val="3.357969886706370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6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18134715025906E-2"/>
          <c:y val="8.1615188747708553E-2"/>
          <c:w val="0.91709844559585496"/>
          <c:h val="0.76718277422846048"/>
        </c:manualLayout>
      </c:layout>
      <c:lineChart>
        <c:grouping val="standard"/>
        <c:varyColors val="0"/>
        <c:ser>
          <c:idx val="0"/>
          <c:order val="0"/>
          <c:tx>
            <c:strRef>
              <c:f>'Figs 10,11'!$J$69</c:f>
              <c:strCache>
                <c:ptCount val="1"/>
                <c:pt idx="0">
                  <c:v>Pipeline</c:v>
                </c:pt>
              </c:strCache>
            </c:strRef>
          </c:tx>
          <c:spPr>
            <a:ln w="38100">
              <a:solidFill>
                <a:srgbClr val="000000"/>
              </a:solidFill>
              <a:prstDash val="solid"/>
            </a:ln>
          </c:spPr>
          <c:marker>
            <c:symbol val="none"/>
          </c:marker>
          <c:cat>
            <c:numRef>
              <c:f>'Figs 10,11'!$A$70:$A$118</c:f>
              <c:numCache>
                <c:formatCode>General_)</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10,11'!$I$70:$I$108</c:f>
              <c:numCache>
                <c:formatCode>0</c:formatCode>
                <c:ptCount val="39"/>
                <c:pt idx="0">
                  <c:v>6.3</c:v>
                </c:pt>
                <c:pt idx="1">
                  <c:v>11.9</c:v>
                </c:pt>
                <c:pt idx="2">
                  <c:v>23.2</c:v>
                </c:pt>
                <c:pt idx="3">
                  <c:v>26.4</c:v>
                </c:pt>
                <c:pt idx="4">
                  <c:v>27.9</c:v>
                </c:pt>
                <c:pt idx="5">
                  <c:v>26.7</c:v>
                </c:pt>
                <c:pt idx="6">
                  <c:v>24.1</c:v>
                </c:pt>
                <c:pt idx="7">
                  <c:v>22.4</c:v>
                </c:pt>
                <c:pt idx="8">
                  <c:v>26.5</c:v>
                </c:pt>
                <c:pt idx="9">
                  <c:v>26.9</c:v>
                </c:pt>
                <c:pt idx="10">
                  <c:v>29.8</c:v>
                </c:pt>
                <c:pt idx="11">
                  <c:v>28.2</c:v>
                </c:pt>
                <c:pt idx="12">
                  <c:v>28.5</c:v>
                </c:pt>
                <c:pt idx="13">
                  <c:v>25.2</c:v>
                </c:pt>
                <c:pt idx="14">
                  <c:v>21.3</c:v>
                </c:pt>
              </c:numCache>
            </c:numRef>
          </c:val>
          <c:smooth val="0"/>
          <c:extLst>
            <c:ext xmlns:c16="http://schemas.microsoft.com/office/drawing/2014/chart" uri="{C3380CC4-5D6E-409C-BE32-E72D297353CC}">
              <c16:uniqueId val="{00000000-820A-4B5E-BCC0-E31062F681B4}"/>
            </c:ext>
          </c:extLst>
        </c:ser>
        <c:ser>
          <c:idx val="1"/>
          <c:order val="1"/>
          <c:tx>
            <c:strRef>
              <c:f>'Figs 10,11'!$J$69</c:f>
              <c:strCache>
                <c:ptCount val="1"/>
                <c:pt idx="0">
                  <c:v>Pipeline</c:v>
                </c:pt>
              </c:strCache>
            </c:strRef>
          </c:tx>
          <c:spPr>
            <a:ln w="38100">
              <a:solidFill>
                <a:srgbClr val="333333"/>
              </a:solidFill>
              <a:prstDash val="solid"/>
            </a:ln>
          </c:spPr>
          <c:marker>
            <c:symbol val="none"/>
          </c:marker>
          <c:cat>
            <c:numRef>
              <c:f>'Figs 10,11'!$A$70:$A$118</c:f>
              <c:numCache>
                <c:formatCode>General_)</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10,11'!$J$70:$J$107</c:f>
              <c:numCache>
                <c:formatCode>General_)</c:formatCode>
                <c:ptCount val="38"/>
                <c:pt idx="15" formatCode="0">
                  <c:v>26.9</c:v>
                </c:pt>
                <c:pt idx="16" formatCode="0">
                  <c:v>21.4</c:v>
                </c:pt>
                <c:pt idx="17" formatCode="0">
                  <c:v>24</c:v>
                </c:pt>
                <c:pt idx="18" formatCode="0">
                  <c:v>26.9</c:v>
                </c:pt>
                <c:pt idx="19" formatCode="0">
                  <c:v>24.084</c:v>
                </c:pt>
                <c:pt idx="20" formatCode="0">
                  <c:v>25.622</c:v>
                </c:pt>
                <c:pt idx="21" formatCode="0">
                  <c:v>25.602</c:v>
                </c:pt>
                <c:pt idx="22" formatCode="0">
                  <c:v>25.715</c:v>
                </c:pt>
                <c:pt idx="23" formatCode="0">
                  <c:v>28.061</c:v>
                </c:pt>
                <c:pt idx="24" formatCode="0">
                  <c:v>28.024999999999999</c:v>
                </c:pt>
                <c:pt idx="25" formatCode="0">
                  <c:v>28.149000000000001</c:v>
                </c:pt>
                <c:pt idx="26" formatCode="0">
                  <c:v>28.132000000000001</c:v>
                </c:pt>
                <c:pt idx="27" formatCode="0">
                  <c:v>28.042000000000002</c:v>
                </c:pt>
                <c:pt idx="28" formatCode="0">
                  <c:v>27.701000000000001</c:v>
                </c:pt>
                <c:pt idx="29" formatCode="0">
                  <c:v>27.649038999999998</c:v>
                </c:pt>
                <c:pt idx="30" formatCode="0">
                  <c:v>27.6</c:v>
                </c:pt>
                <c:pt idx="31" formatCode="0">
                  <c:v>27.8</c:v>
                </c:pt>
                <c:pt idx="32" formatCode="0">
                  <c:v>27.5</c:v>
                </c:pt>
                <c:pt idx="33" formatCode="0">
                  <c:v>27.6</c:v>
                </c:pt>
                <c:pt idx="34" formatCode="0">
                  <c:v>27.6</c:v>
                </c:pt>
                <c:pt idx="35" formatCode="0">
                  <c:v>27.6</c:v>
                </c:pt>
                <c:pt idx="36" formatCode="0">
                  <c:v>27.8</c:v>
                </c:pt>
                <c:pt idx="37" formatCode="0">
                  <c:v>28.2</c:v>
                </c:pt>
              </c:numCache>
            </c:numRef>
          </c:val>
          <c:smooth val="0"/>
          <c:extLst>
            <c:ext xmlns:c16="http://schemas.microsoft.com/office/drawing/2014/chart" uri="{C3380CC4-5D6E-409C-BE32-E72D297353CC}">
              <c16:uniqueId val="{00000001-820A-4B5E-BCC0-E31062F681B4}"/>
            </c:ext>
          </c:extLst>
        </c:ser>
        <c:ser>
          <c:idx val="2"/>
          <c:order val="2"/>
          <c:tx>
            <c:strRef>
              <c:f>'Figs 10,11'!$K$69</c:f>
              <c:strCache>
                <c:ptCount val="1"/>
                <c:pt idx="0">
                  <c:v>Inland waterway</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cat>
            <c:numRef>
              <c:f>'Figs 10,11'!$A$70:$A$118</c:f>
              <c:numCache>
                <c:formatCode>General_)</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10,11'!$K$70:$K$110</c:f>
              <c:numCache>
                <c:formatCode>0</c:formatCode>
                <c:ptCount val="41"/>
                <c:pt idx="5">
                  <c:v>8.1199999999999992</c:v>
                </c:pt>
                <c:pt idx="6">
                  <c:v>7.31</c:v>
                </c:pt>
                <c:pt idx="7">
                  <c:v>10.4</c:v>
                </c:pt>
                <c:pt idx="8">
                  <c:v>12.1</c:v>
                </c:pt>
                <c:pt idx="9">
                  <c:v>10.02</c:v>
                </c:pt>
                <c:pt idx="10">
                  <c:v>10.65</c:v>
                </c:pt>
                <c:pt idx="11">
                  <c:v>11.02</c:v>
                </c:pt>
                <c:pt idx="12">
                  <c:v>10.28</c:v>
                </c:pt>
                <c:pt idx="13">
                  <c:v>10.220000000000001</c:v>
                </c:pt>
                <c:pt idx="14">
                  <c:v>10.37</c:v>
                </c:pt>
                <c:pt idx="15">
                  <c:v>11.92</c:v>
                </c:pt>
                <c:pt idx="16">
                  <c:v>11.34</c:v>
                </c:pt>
                <c:pt idx="17">
                  <c:v>10.66</c:v>
                </c:pt>
                <c:pt idx="18">
                  <c:v>11.35</c:v>
                </c:pt>
                <c:pt idx="19">
                  <c:v>11.16</c:v>
                </c:pt>
                <c:pt idx="20">
                  <c:v>11.22</c:v>
                </c:pt>
                <c:pt idx="21">
                  <c:v>11.08</c:v>
                </c:pt>
                <c:pt idx="22">
                  <c:v>11.62</c:v>
                </c:pt>
                <c:pt idx="23">
                  <c:v>10.37</c:v>
                </c:pt>
                <c:pt idx="24">
                  <c:v>9.4700000000000006</c:v>
                </c:pt>
                <c:pt idx="25">
                  <c:v>12.24</c:v>
                </c:pt>
                <c:pt idx="26">
                  <c:v>11.41</c:v>
                </c:pt>
                <c:pt idx="27">
                  <c:v>10.01</c:v>
                </c:pt>
                <c:pt idx="28">
                  <c:v>10.06</c:v>
                </c:pt>
                <c:pt idx="29">
                  <c:v>9.9700000000000006</c:v>
                </c:pt>
                <c:pt idx="30">
                  <c:v>10.193762099703264</c:v>
                </c:pt>
                <c:pt idx="31">
                  <c:v>10.16</c:v>
                </c:pt>
                <c:pt idx="32">
                  <c:v>10.5</c:v>
                </c:pt>
                <c:pt idx="33">
                  <c:v>12.19</c:v>
                </c:pt>
                <c:pt idx="34">
                  <c:v>10.1</c:v>
                </c:pt>
                <c:pt idx="35">
                  <c:v>10.89</c:v>
                </c:pt>
                <c:pt idx="36">
                  <c:v>10.7</c:v>
                </c:pt>
                <c:pt idx="37">
                  <c:v>10.79</c:v>
                </c:pt>
                <c:pt idx="38">
                  <c:v>10.69</c:v>
                </c:pt>
                <c:pt idx="39">
                  <c:v>9.41</c:v>
                </c:pt>
                <c:pt idx="40">
                  <c:v>10.270679104623694</c:v>
                </c:pt>
              </c:numCache>
            </c:numRef>
          </c:val>
          <c:smooth val="0"/>
          <c:extLst>
            <c:ext xmlns:c16="http://schemas.microsoft.com/office/drawing/2014/chart" uri="{C3380CC4-5D6E-409C-BE32-E72D297353CC}">
              <c16:uniqueId val="{00000002-820A-4B5E-BCC0-E31062F681B4}"/>
            </c:ext>
          </c:extLst>
        </c:ser>
        <c:ser>
          <c:idx val="3"/>
          <c:order val="3"/>
          <c:tx>
            <c:strRef>
              <c:f>'Figs 10,11'!$L$69</c:f>
              <c:strCache>
                <c:ptCount val="1"/>
                <c:pt idx="0">
                  <c:v>Rail</c:v>
                </c:pt>
              </c:strCache>
            </c:strRef>
          </c:tx>
          <c:spPr>
            <a:ln w="38100">
              <a:solidFill>
                <a:srgbClr val="3366FF"/>
              </a:solidFill>
              <a:prstDash val="solid"/>
            </a:ln>
          </c:spPr>
          <c:marker>
            <c:symbol val="square"/>
            <c:size val="7"/>
            <c:spPr>
              <a:solidFill>
                <a:srgbClr val="3366FF"/>
              </a:solidFill>
              <a:ln>
                <a:solidFill>
                  <a:srgbClr val="3366FF"/>
                </a:solidFill>
                <a:prstDash val="solid"/>
              </a:ln>
            </c:spPr>
          </c:marker>
          <c:cat>
            <c:numRef>
              <c:f>'Figs 10,11'!$A$70:$A$118</c:f>
              <c:numCache>
                <c:formatCode>General_)</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10,11'!$L$70:$L$107</c:f>
              <c:numCache>
                <c:formatCode>0</c:formatCode>
                <c:ptCount val="38"/>
                <c:pt idx="0">
                  <c:v>16.100000000000001</c:v>
                </c:pt>
                <c:pt idx="1">
                  <c:v>16.2</c:v>
                </c:pt>
                <c:pt idx="2">
                  <c:v>14</c:v>
                </c:pt>
                <c:pt idx="3">
                  <c:v>13.8</c:v>
                </c:pt>
                <c:pt idx="4">
                  <c:v>12</c:v>
                </c:pt>
                <c:pt idx="5">
                  <c:v>11.7</c:v>
                </c:pt>
                <c:pt idx="6">
                  <c:v>12.2</c:v>
                </c:pt>
                <c:pt idx="7">
                  <c:v>10.4</c:v>
                </c:pt>
                <c:pt idx="8">
                  <c:v>10.3</c:v>
                </c:pt>
                <c:pt idx="9">
                  <c:v>6.4</c:v>
                </c:pt>
                <c:pt idx="10">
                  <c:v>12</c:v>
                </c:pt>
                <c:pt idx="11">
                  <c:v>9.6999999999999993</c:v>
                </c:pt>
                <c:pt idx="12">
                  <c:v>10.5</c:v>
                </c:pt>
                <c:pt idx="13">
                  <c:v>9.6999999999999993</c:v>
                </c:pt>
                <c:pt idx="14">
                  <c:v>9.4</c:v>
                </c:pt>
                <c:pt idx="15">
                  <c:v>9.8000000000000007</c:v>
                </c:pt>
                <c:pt idx="16">
                  <c:v>9</c:v>
                </c:pt>
                <c:pt idx="17">
                  <c:v>6.96</c:v>
                </c:pt>
                <c:pt idx="18">
                  <c:v>5.01</c:v>
                </c:pt>
                <c:pt idx="19">
                  <c:v>5.4</c:v>
                </c:pt>
                <c:pt idx="21">
                  <c:v>5.43</c:v>
                </c:pt>
                <c:pt idx="22">
                  <c:v>7.04</c:v>
                </c:pt>
                <c:pt idx="23">
                  <c:v>7.69</c:v>
                </c:pt>
                <c:pt idx="24">
                  <c:v>8.24</c:v>
                </c:pt>
                <c:pt idx="25">
                  <c:v>8.25</c:v>
                </c:pt>
                <c:pt idx="26">
                  <c:v>9.5701609999999988</c:v>
                </c:pt>
                <c:pt idx="27">
                  <c:v>9.1199959999999987</c:v>
                </c:pt>
                <c:pt idx="28">
                  <c:v>8.3285319999999992</c:v>
                </c:pt>
                <c:pt idx="29">
                  <c:v>11.25</c:v>
                </c:pt>
                <c:pt idx="30">
                  <c:v>14.31</c:v>
                </c:pt>
                <c:pt idx="31">
                  <c:v>12.96</c:v>
                </c:pt>
                <c:pt idx="32">
                  <c:v>11.35</c:v>
                </c:pt>
                <c:pt idx="33">
                  <c:v>10.36</c:v>
                </c:pt>
                <c:pt idx="34">
                  <c:v>9.69</c:v>
                </c:pt>
                <c:pt idx="35">
                  <c:v>8.33</c:v>
                </c:pt>
                <c:pt idx="36">
                  <c:v>9.8699999999999992</c:v>
                </c:pt>
                <c:pt idx="37">
                  <c:v>8.43</c:v>
                </c:pt>
              </c:numCache>
            </c:numRef>
          </c:val>
          <c:smooth val="0"/>
          <c:extLst>
            <c:ext xmlns:c16="http://schemas.microsoft.com/office/drawing/2014/chart" uri="{C3380CC4-5D6E-409C-BE32-E72D297353CC}">
              <c16:uniqueId val="{00000003-820A-4B5E-BCC0-E31062F681B4}"/>
            </c:ext>
          </c:extLst>
        </c:ser>
        <c:ser>
          <c:idx val="4"/>
          <c:order val="4"/>
          <c:tx>
            <c:strRef>
              <c:f>'Figs 10,11'!$N$69</c:f>
              <c:strCache>
                <c:ptCount val="1"/>
                <c:pt idx="0">
                  <c:v>Coastwise shipping</c:v>
                </c:pt>
              </c:strCache>
            </c:strRef>
          </c:tx>
          <c:spPr>
            <a:ln w="38100">
              <a:solidFill>
                <a:srgbClr val="800000"/>
              </a:solidFill>
              <a:prstDash val="lgDash"/>
            </a:ln>
          </c:spPr>
          <c:marker>
            <c:symbol val="none"/>
          </c:marker>
          <c:cat>
            <c:numRef>
              <c:f>'Figs 10,11'!$A$70:$A$118</c:f>
              <c:numCache>
                <c:formatCode>General_)</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10,11'!$N$70:$N$109</c:f>
              <c:numCache>
                <c:formatCode>0</c:formatCode>
                <c:ptCount val="40"/>
                <c:pt idx="12">
                  <c:v>24.1</c:v>
                </c:pt>
                <c:pt idx="13">
                  <c:v>28.3</c:v>
                </c:pt>
                <c:pt idx="14">
                  <c:v>28.3</c:v>
                </c:pt>
                <c:pt idx="15">
                  <c:v>25.2</c:v>
                </c:pt>
                <c:pt idx="16">
                  <c:v>26.7</c:v>
                </c:pt>
                <c:pt idx="17">
                  <c:v>25.7</c:v>
                </c:pt>
                <c:pt idx="18">
                  <c:v>24.5</c:v>
                </c:pt>
                <c:pt idx="19">
                  <c:v>27.5</c:v>
                </c:pt>
                <c:pt idx="20">
                  <c:v>31.9</c:v>
                </c:pt>
                <c:pt idx="21">
                  <c:v>36.200000000000003</c:v>
                </c:pt>
                <c:pt idx="22">
                  <c:v>34.5</c:v>
                </c:pt>
                <c:pt idx="23">
                  <c:v>39.700000000000003</c:v>
                </c:pt>
                <c:pt idx="24">
                  <c:v>35.299999999999997</c:v>
                </c:pt>
              </c:numCache>
            </c:numRef>
          </c:val>
          <c:smooth val="0"/>
          <c:extLst>
            <c:ext xmlns:c16="http://schemas.microsoft.com/office/drawing/2014/chart" uri="{C3380CC4-5D6E-409C-BE32-E72D297353CC}">
              <c16:uniqueId val="{00000004-820A-4B5E-BCC0-E31062F681B4}"/>
            </c:ext>
          </c:extLst>
        </c:ser>
        <c:ser>
          <c:idx val="5"/>
          <c:order val="5"/>
          <c:tx>
            <c:strRef>
              <c:f>'Figs 10,11'!$O$69</c:f>
              <c:strCache>
                <c:ptCount val="1"/>
                <c:pt idx="0">
                  <c:v>Coastwise shipping</c:v>
                </c:pt>
              </c:strCache>
            </c:strRef>
          </c:tx>
          <c:spPr>
            <a:ln w="38100">
              <a:solidFill>
                <a:srgbClr val="800000"/>
              </a:solidFill>
              <a:prstDash val="lgDash"/>
            </a:ln>
          </c:spPr>
          <c:marker>
            <c:symbol val="none"/>
          </c:marker>
          <c:cat>
            <c:numRef>
              <c:f>'Figs 10,11'!$A$70:$A$118</c:f>
              <c:numCache>
                <c:formatCode>General_)</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10,11'!$O$70:$O$110</c:f>
              <c:numCache>
                <c:formatCode>General_)</c:formatCode>
                <c:ptCount val="41"/>
                <c:pt idx="25" formatCode="0">
                  <c:v>24.68</c:v>
                </c:pt>
                <c:pt idx="26" formatCode="0">
                  <c:v>20.6</c:v>
                </c:pt>
                <c:pt idx="27" formatCode="0">
                  <c:v>19.2</c:v>
                </c:pt>
                <c:pt idx="28" formatCode="0">
                  <c:v>19.510000000000002</c:v>
                </c:pt>
                <c:pt idx="29" formatCode="0">
                  <c:v>20.49</c:v>
                </c:pt>
                <c:pt idx="30" formatCode="0">
                  <c:v>25.531185557834668</c:v>
                </c:pt>
                <c:pt idx="31" formatCode="0">
                  <c:v>20.58</c:v>
                </c:pt>
                <c:pt idx="32" formatCode="0">
                  <c:v>22.79</c:v>
                </c:pt>
                <c:pt idx="33" formatCode="0">
                  <c:v>23.28</c:v>
                </c:pt>
                <c:pt idx="34" formatCode="0">
                  <c:v>19.84</c:v>
                </c:pt>
                <c:pt idx="35" formatCode="0">
                  <c:v>17.95</c:v>
                </c:pt>
                <c:pt idx="36" formatCode="0">
                  <c:v>16.329999999999998</c:v>
                </c:pt>
                <c:pt idx="37" formatCode="0">
                  <c:v>12.54</c:v>
                </c:pt>
                <c:pt idx="38" formatCode="0">
                  <c:v>11.39</c:v>
                </c:pt>
                <c:pt idx="39" formatCode="0">
                  <c:v>11.81</c:v>
                </c:pt>
                <c:pt idx="40" formatCode="0">
                  <c:v>14.195369558767768</c:v>
                </c:pt>
              </c:numCache>
            </c:numRef>
          </c:val>
          <c:smooth val="0"/>
          <c:extLst>
            <c:ext xmlns:c16="http://schemas.microsoft.com/office/drawing/2014/chart" uri="{C3380CC4-5D6E-409C-BE32-E72D297353CC}">
              <c16:uniqueId val="{00000005-820A-4B5E-BCC0-E31062F681B4}"/>
            </c:ext>
          </c:extLst>
        </c:ser>
        <c:ser>
          <c:idx val="6"/>
          <c:order val="6"/>
          <c:tx>
            <c:v>rail2</c:v>
          </c:tx>
          <c:spPr>
            <a:ln>
              <a:solidFill>
                <a:srgbClr val="0000FF"/>
              </a:solidFill>
            </a:ln>
          </c:spPr>
          <c:marker>
            <c:symbol val="none"/>
          </c:marker>
          <c:dPt>
            <c:idx val="43"/>
            <c:marker>
              <c:symbol val="square"/>
              <c:size val="5"/>
            </c:marker>
            <c:bubble3D val="0"/>
            <c:extLst>
              <c:ext xmlns:c16="http://schemas.microsoft.com/office/drawing/2014/chart" uri="{C3380CC4-5D6E-409C-BE32-E72D297353CC}">
                <c16:uniqueId val="{00000002-2F16-48F5-80CD-4C27EC742AAE}"/>
              </c:ext>
            </c:extLst>
          </c:dPt>
          <c:dPt>
            <c:idx val="44"/>
            <c:marker>
              <c:symbol val="circle"/>
              <c:size val="5"/>
            </c:marker>
            <c:bubble3D val="0"/>
            <c:extLst>
              <c:ext xmlns:c16="http://schemas.microsoft.com/office/drawing/2014/chart" uri="{C3380CC4-5D6E-409C-BE32-E72D297353CC}">
                <c16:uniqueId val="{00000001-2F16-48F5-80CD-4C27EC742AAE}"/>
              </c:ext>
            </c:extLst>
          </c:dPt>
          <c:dPt>
            <c:idx val="45"/>
            <c:bubble3D val="0"/>
            <c:extLst>
              <c:ext xmlns:c16="http://schemas.microsoft.com/office/drawing/2014/chart" uri="{C3380CC4-5D6E-409C-BE32-E72D297353CC}">
                <c16:uniqueId val="{00000004-8B91-4A68-B057-4F70BAD560E3}"/>
              </c:ext>
            </c:extLst>
          </c:dPt>
          <c:dPt>
            <c:idx val="46"/>
            <c:bubble3D val="0"/>
            <c:extLst>
              <c:ext xmlns:c16="http://schemas.microsoft.com/office/drawing/2014/chart" uri="{C3380CC4-5D6E-409C-BE32-E72D297353CC}">
                <c16:uniqueId val="{00000003-8B91-4A68-B057-4F70BAD560E3}"/>
              </c:ext>
            </c:extLst>
          </c:dPt>
          <c:dPt>
            <c:idx val="47"/>
            <c:bubble3D val="0"/>
            <c:extLst>
              <c:ext xmlns:c16="http://schemas.microsoft.com/office/drawing/2014/chart" uri="{C3380CC4-5D6E-409C-BE32-E72D297353CC}">
                <c16:uniqueId val="{00000007-6ADC-4631-AA7A-76808C906531}"/>
              </c:ext>
            </c:extLst>
          </c:dPt>
          <c:cat>
            <c:numRef>
              <c:f>'Figs 10,11'!$A$70:$A$118</c:f>
              <c:numCache>
                <c:formatCode>General_)</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10,11'!$M$70:$M$118</c:f>
              <c:numCache>
                <c:formatCode>0</c:formatCode>
                <c:ptCount val="49"/>
                <c:pt idx="43" formatCode="0.0">
                  <c:v>4.4475710924999996</c:v>
                </c:pt>
                <c:pt idx="44" formatCode="0.0">
                  <c:v>4.2810627175000002</c:v>
                </c:pt>
                <c:pt idx="45" formatCode="0.0">
                  <c:v>3.7735987999999998</c:v>
                </c:pt>
                <c:pt idx="46" formatCode="0.0">
                  <c:v>4.2286601599999996</c:v>
                </c:pt>
                <c:pt idx="47" formatCode="0.0">
                  <c:v>4.0255500099999999</c:v>
                </c:pt>
                <c:pt idx="48" formatCode="0.0">
                  <c:v>4.0848674999999997</c:v>
                </c:pt>
              </c:numCache>
            </c:numRef>
          </c:val>
          <c:smooth val="0"/>
          <c:extLst>
            <c:ext xmlns:c16="http://schemas.microsoft.com/office/drawing/2014/chart" uri="{C3380CC4-5D6E-409C-BE32-E72D297353CC}">
              <c16:uniqueId val="{00000000-2F16-48F5-80CD-4C27EC742AAE}"/>
            </c:ext>
          </c:extLst>
        </c:ser>
        <c:dLbls>
          <c:showLegendKey val="0"/>
          <c:showVal val="0"/>
          <c:showCatName val="0"/>
          <c:showSerName val="0"/>
          <c:showPercent val="0"/>
          <c:showBubbleSize val="0"/>
        </c:dLbls>
        <c:smooth val="0"/>
        <c:axId val="362241024"/>
        <c:axId val="362242816"/>
      </c:lineChart>
      <c:catAx>
        <c:axId val="362241024"/>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62242816"/>
        <c:crosses val="autoZero"/>
        <c:auto val="1"/>
        <c:lblAlgn val="ctr"/>
        <c:lblOffset val="100"/>
        <c:tickLblSkip val="3"/>
        <c:tickMarkSkip val="2"/>
        <c:noMultiLvlLbl val="0"/>
      </c:catAx>
      <c:valAx>
        <c:axId val="362242816"/>
        <c:scaling>
          <c:orientation val="minMax"/>
        </c:scaling>
        <c:delete val="0"/>
        <c:axPos val="l"/>
        <c:majorGridlines>
          <c:spPr>
            <a:ln w="3175">
              <a:solidFill>
                <a:srgbClr val="808080"/>
              </a:solidFill>
              <a:prstDash val="lgDash"/>
            </a:ln>
          </c:spPr>
        </c:majorGridlines>
        <c:title>
          <c:tx>
            <c:rich>
              <a:bodyPr rot="0" vert="horz"/>
              <a:lstStyle/>
              <a:p>
                <a:pPr algn="ctr">
                  <a:defRPr sz="1400" b="0" i="1" u="none" strike="noStrike" baseline="0">
                    <a:solidFill>
                      <a:srgbClr val="000000"/>
                    </a:solidFill>
                    <a:latin typeface="Arial"/>
                    <a:ea typeface="Arial"/>
                    <a:cs typeface="Arial"/>
                  </a:defRPr>
                </a:pPr>
                <a:r>
                  <a:rPr lang="en-GB"/>
                  <a:t>million tonnes</a:t>
                </a:r>
              </a:p>
            </c:rich>
          </c:tx>
          <c:layout>
            <c:manualLayout>
              <c:xMode val="edge"/>
              <c:yMode val="edge"/>
              <c:x val="3.4974093264248704E-2"/>
              <c:y val="4.5532646048109963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62241024"/>
        <c:crosses val="autoZero"/>
        <c:crossBetween val="midCat"/>
      </c:valAx>
      <c:spPr>
        <a:solidFill>
          <a:srgbClr val="FFFFFF"/>
        </a:solidFill>
        <a:ln w="12700">
          <a:solidFill>
            <a:srgbClr val="E3E3E3"/>
          </a:solidFill>
          <a:prstDash val="solid"/>
        </a:ln>
      </c:spPr>
    </c:plotArea>
    <c:legend>
      <c:legendPos val="b"/>
      <c:legendEntry>
        <c:idx val="0"/>
        <c:delete val="1"/>
      </c:legendEntry>
      <c:legendEntry>
        <c:idx val="5"/>
        <c:delete val="1"/>
      </c:legendEntry>
      <c:legendEntry>
        <c:idx val="6"/>
        <c:delete val="1"/>
      </c:legendEntry>
      <c:layout>
        <c:manualLayout>
          <c:xMode val="edge"/>
          <c:yMode val="edge"/>
          <c:x val="3.4326424870466318E-2"/>
          <c:y val="0.93728603512189845"/>
          <c:w val="0.5433632781495138"/>
          <c:h val="2.7135257548797424E-2"/>
        </c:manualLayout>
      </c:layout>
      <c:overlay val="0"/>
      <c:spPr>
        <a:solidFill>
          <a:srgbClr val="FFFFFF"/>
        </a:solidFill>
        <a:ln w="3175">
          <a:solidFill>
            <a:srgbClr val="C0C0C0"/>
          </a:solidFill>
          <a:prstDash val="solid"/>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6A1-469E-84BA-8CFC3CFE8760}"/>
              </c:ext>
            </c:extLst>
          </c:dPt>
          <c:dPt>
            <c:idx val="1"/>
            <c:bubble3D val="0"/>
            <c:spPr>
              <a:solidFill>
                <a:srgbClr val="893BC3"/>
              </a:solidFill>
              <a:ln w="19050">
                <a:solidFill>
                  <a:schemeClr val="lt1"/>
                </a:solidFill>
              </a:ln>
              <a:effectLst/>
            </c:spPr>
            <c:extLst>
              <c:ext xmlns:c16="http://schemas.microsoft.com/office/drawing/2014/chart" uri="{C3380CC4-5D6E-409C-BE32-E72D297353CC}">
                <c16:uniqueId val="{00000003-86A1-469E-84BA-8CFC3CFE8760}"/>
              </c:ext>
            </c:extLst>
          </c:dPt>
          <c:dPt>
            <c:idx val="2"/>
            <c:bubble3D val="0"/>
            <c:spPr>
              <a:solidFill>
                <a:srgbClr val="A885C5"/>
              </a:solidFill>
              <a:ln w="19050">
                <a:solidFill>
                  <a:schemeClr val="lt1"/>
                </a:solidFill>
              </a:ln>
              <a:effectLst/>
            </c:spPr>
            <c:extLst>
              <c:ext xmlns:c16="http://schemas.microsoft.com/office/drawing/2014/chart" uri="{C3380CC4-5D6E-409C-BE32-E72D297353CC}">
                <c16:uniqueId val="{00000005-86A1-469E-84BA-8CFC3CFE8760}"/>
              </c:ext>
            </c:extLst>
          </c:dPt>
          <c:dPt>
            <c:idx val="3"/>
            <c:bubble3D val="0"/>
            <c:spPr>
              <a:solidFill>
                <a:srgbClr val="6B4F93"/>
              </a:solidFill>
              <a:ln w="19050">
                <a:solidFill>
                  <a:schemeClr val="lt1"/>
                </a:solidFill>
              </a:ln>
              <a:effectLst/>
            </c:spPr>
            <c:extLst>
              <c:ext xmlns:c16="http://schemas.microsoft.com/office/drawing/2014/chart" uri="{C3380CC4-5D6E-409C-BE32-E72D297353CC}">
                <c16:uniqueId val="{00000007-86A1-469E-84BA-8CFC3CFE8760}"/>
              </c:ext>
            </c:extLst>
          </c:dPt>
          <c:dPt>
            <c:idx val="4"/>
            <c:bubble3D val="0"/>
            <c:spPr>
              <a:solidFill>
                <a:srgbClr val="E1D5EB"/>
              </a:solidFill>
              <a:ln w="19050">
                <a:solidFill>
                  <a:schemeClr val="lt1"/>
                </a:solidFill>
              </a:ln>
              <a:effectLst/>
            </c:spPr>
            <c:extLst>
              <c:ext xmlns:c16="http://schemas.microsoft.com/office/drawing/2014/chart" uri="{C3380CC4-5D6E-409C-BE32-E72D297353CC}">
                <c16:uniqueId val="{00000009-86A1-469E-84BA-8CFC3CFE8760}"/>
              </c:ext>
            </c:extLst>
          </c:dPt>
          <c:dPt>
            <c:idx val="5"/>
            <c:bubble3D val="0"/>
            <c:spPr>
              <a:solidFill>
                <a:srgbClr val="8781B1"/>
              </a:solidFill>
              <a:ln w="19050">
                <a:solidFill>
                  <a:schemeClr val="lt1"/>
                </a:solidFill>
              </a:ln>
              <a:effectLst/>
            </c:spPr>
            <c:extLst>
              <c:ext xmlns:c16="http://schemas.microsoft.com/office/drawing/2014/chart" uri="{C3380CC4-5D6E-409C-BE32-E72D297353CC}">
                <c16:uniqueId val="{0000000B-86A1-469E-84BA-8CFC3CFE8760}"/>
              </c:ext>
            </c:extLst>
          </c:dPt>
          <c:cat>
            <c:strRef>
              <c:f>Sheet1!$A$4:$A$8</c:f>
              <c:strCache>
                <c:ptCount val="5"/>
                <c:pt idx="0">
                  <c:v>Shipping</c:v>
                </c:pt>
                <c:pt idx="1">
                  <c:v>Goods</c:v>
                </c:pt>
                <c:pt idx="2">
                  <c:v>Car</c:v>
                </c:pt>
                <c:pt idx="3">
                  <c:v>Air</c:v>
                </c:pt>
                <c:pt idx="4">
                  <c:v>Other</c:v>
                </c:pt>
              </c:strCache>
            </c:strRef>
          </c:cat>
          <c:val>
            <c:numRef>
              <c:f>Sheet1!$B$4:$B$8</c:f>
              <c:numCache>
                <c:formatCode>General</c:formatCode>
                <c:ptCount val="5"/>
                <c:pt idx="0">
                  <c:v>15</c:v>
                </c:pt>
                <c:pt idx="1">
                  <c:v>31</c:v>
                </c:pt>
                <c:pt idx="2">
                  <c:v>41</c:v>
                </c:pt>
                <c:pt idx="3">
                  <c:v>6</c:v>
                </c:pt>
                <c:pt idx="4">
                  <c:v>7</c:v>
                </c:pt>
              </c:numCache>
            </c:numRef>
          </c:val>
          <c:extLst>
            <c:ext xmlns:c16="http://schemas.microsoft.com/office/drawing/2014/chart" uri="{C3380CC4-5D6E-409C-BE32-E72D297353CC}">
              <c16:uniqueId val="{0000000C-86A1-469E-84BA-8CFC3CFE8760}"/>
            </c:ext>
          </c:extLst>
        </c:ser>
        <c:dLbls>
          <c:showLegendKey val="0"/>
          <c:showVal val="0"/>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20610504139359E-2"/>
          <c:y val="8.3418107833163779E-2"/>
          <c:w val="0.88629350897274517"/>
          <c:h val="0.80162767039674465"/>
        </c:manualLayout>
      </c:layout>
      <c:lineChart>
        <c:grouping val="standard"/>
        <c:varyColors val="0"/>
        <c:ser>
          <c:idx val="0"/>
          <c:order val="0"/>
          <c:tx>
            <c:strRef>
              <c:f>'Figs1,2'!$D$92</c:f>
              <c:strCache>
                <c:ptCount val="1"/>
                <c:pt idx="0">
                  <c:v>new registrations</c:v>
                </c:pt>
              </c:strCache>
            </c:strRef>
          </c:tx>
          <c:spPr>
            <a:ln w="38100">
              <a:solidFill>
                <a:srgbClr val="000000"/>
              </a:solidFill>
              <a:prstDash val="solid"/>
            </a:ln>
          </c:spPr>
          <c:marker>
            <c:symbol val="none"/>
          </c:marker>
          <c:cat>
            <c:numRef>
              <c:f>'Figs1,2'!$A$93:$A$141</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'Figs1,2'!$D$93:$D$130</c:f>
              <c:numCache>
                <c:formatCode>0</c:formatCode>
                <c:ptCount val="38"/>
                <c:pt idx="0">
                  <c:v>153.94</c:v>
                </c:pt>
                <c:pt idx="1">
                  <c:v>159.49</c:v>
                </c:pt>
                <c:pt idx="2">
                  <c:v>155.249</c:v>
                </c:pt>
                <c:pt idx="3">
                  <c:v>178.50399999999999</c:v>
                </c:pt>
                <c:pt idx="4">
                  <c:v>184.876</c:v>
                </c:pt>
                <c:pt idx="5">
                  <c:v>175.911</c:v>
                </c:pt>
                <c:pt idx="6">
                  <c:v>165.69200000000001</c:v>
                </c:pt>
                <c:pt idx="7">
                  <c:v>171.17599999999999</c:v>
                </c:pt>
                <c:pt idx="8">
                  <c:v>193.13900000000001</c:v>
                </c:pt>
                <c:pt idx="9">
                  <c:v>183.17400000000001</c:v>
                </c:pt>
                <c:pt idx="10">
                  <c:v>180.62700000000001</c:v>
                </c:pt>
                <c:pt idx="11">
                  <c:v>180.75700000000001</c:v>
                </c:pt>
                <c:pt idx="12">
                  <c:v>186.88</c:v>
                </c:pt>
                <c:pt idx="13">
                  <c:v>200.124</c:v>
                </c:pt>
                <c:pt idx="14">
                  <c:v>212.62200000000001</c:v>
                </c:pt>
                <c:pt idx="15">
                  <c:v>194.09299999999999</c:v>
                </c:pt>
                <c:pt idx="16">
                  <c:v>153.97499999999999</c:v>
                </c:pt>
                <c:pt idx="17">
                  <c:v>153.779</c:v>
                </c:pt>
                <c:pt idx="18">
                  <c:v>170.30799999999999</c:v>
                </c:pt>
                <c:pt idx="19">
                  <c:v>169.637</c:v>
                </c:pt>
              </c:numCache>
            </c:numRef>
          </c:val>
          <c:smooth val="0"/>
          <c:extLst>
            <c:ext xmlns:c16="http://schemas.microsoft.com/office/drawing/2014/chart" uri="{C3380CC4-5D6E-409C-BE32-E72D297353CC}">
              <c16:uniqueId val="{00000000-F239-44B7-92C8-5911FB11CE4F}"/>
            </c:ext>
          </c:extLst>
        </c:ser>
        <c:ser>
          <c:idx val="1"/>
          <c:order val="1"/>
          <c:tx>
            <c:strRef>
              <c:f>'Figs1,2'!$D$92</c:f>
              <c:strCache>
                <c:ptCount val="1"/>
                <c:pt idx="0">
                  <c:v>new registrations</c:v>
                </c:pt>
              </c:strCache>
            </c:strRef>
          </c:tx>
          <c:spPr>
            <a:ln w="38100">
              <a:solidFill>
                <a:srgbClr val="000000"/>
              </a:solidFill>
              <a:prstDash val="solid"/>
            </a:ln>
          </c:spPr>
          <c:marker>
            <c:symbol val="none"/>
          </c:marker>
          <c:cat>
            <c:numRef>
              <c:f>'Figs1,2'!$A$93:$A$141</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'Figs1,2'!$E$93:$E$141</c:f>
              <c:numCache>
                <c:formatCode>General_)</c:formatCode>
                <c:ptCount val="49"/>
                <c:pt idx="20" formatCode="0">
                  <c:v>172.7</c:v>
                </c:pt>
                <c:pt idx="21" formatCode="0">
                  <c:v>183</c:v>
                </c:pt>
                <c:pt idx="22" formatCode="0">
                  <c:v>205.6</c:v>
                </c:pt>
                <c:pt idx="23" formatCode="0">
                  <c:v>209.90100000000001</c:v>
                </c:pt>
                <c:pt idx="24" formatCode="0">
                  <c:v>216.12700000000001</c:v>
                </c:pt>
                <c:pt idx="25" formatCode="0">
                  <c:v>220.34100000000001</c:v>
                </c:pt>
                <c:pt idx="26" formatCode="0">
                  <c:v>241.2</c:v>
                </c:pt>
                <c:pt idx="27" formatCode="0">
                  <c:v>259.39999999999998</c:v>
                </c:pt>
                <c:pt idx="28" formatCode="0">
                  <c:v>262.39999999999998</c:v>
                </c:pt>
                <c:pt idx="29" formatCode="0">
                  <c:v>262.80900000000003</c:v>
                </c:pt>
                <c:pt idx="30" formatCode="0">
                  <c:v>251</c:v>
                </c:pt>
                <c:pt idx="31" formatCode="0">
                  <c:v>242.923</c:v>
                </c:pt>
                <c:pt idx="32" formatCode="0">
                  <c:v>250.916</c:v>
                </c:pt>
                <c:pt idx="33" formatCode="0">
                  <c:v>215</c:v>
                </c:pt>
                <c:pt idx="34" formatCode="0">
                  <c:v>216</c:v>
                </c:pt>
                <c:pt idx="35" formatCode="0">
                  <c:v>208.7</c:v>
                </c:pt>
                <c:pt idx="36" formatCode="0">
                  <c:v>202</c:v>
                </c:pt>
                <c:pt idx="37" formatCode="0">
                  <c:v>216.4</c:v>
                </c:pt>
                <c:pt idx="38" formatCode="0">
                  <c:v>241</c:v>
                </c:pt>
                <c:pt idx="39" formatCode="0">
                  <c:v>262.16399999999999</c:v>
                </c:pt>
                <c:pt idx="40" formatCode="0">
                  <c:v>267.57800000000003</c:v>
                </c:pt>
                <c:pt idx="41" formatCode="0">
                  <c:v>270.16500000000002</c:v>
                </c:pt>
                <c:pt idx="42" formatCode="0">
                  <c:v>249.709</c:v>
                </c:pt>
                <c:pt idx="43" formatCode="0">
                  <c:v>233.05799999999996</c:v>
                </c:pt>
                <c:pt idx="44" formatCode="0">
                  <c:v>220.74600000000001</c:v>
                </c:pt>
                <c:pt idx="45" formatCode="0">
                  <c:v>160.92600000000002</c:v>
                </c:pt>
                <c:pt idx="46" formatCode="0">
                  <c:v>181.351</c:v>
                </c:pt>
                <c:pt idx="47" formatCode="0">
                  <c:v>180.51299999999998</c:v>
                </c:pt>
                <c:pt idx="48" formatCode="0">
                  <c:v>204.911</c:v>
                </c:pt>
              </c:numCache>
            </c:numRef>
          </c:val>
          <c:smooth val="0"/>
          <c:extLst>
            <c:ext xmlns:c16="http://schemas.microsoft.com/office/drawing/2014/chart" uri="{C3380CC4-5D6E-409C-BE32-E72D297353CC}">
              <c16:uniqueId val="{00000001-F239-44B7-92C8-5911FB11CE4F}"/>
            </c:ext>
          </c:extLst>
        </c:ser>
        <c:dLbls>
          <c:showLegendKey val="0"/>
          <c:showVal val="0"/>
          <c:showCatName val="0"/>
          <c:showSerName val="0"/>
          <c:showPercent val="0"/>
          <c:showBubbleSize val="0"/>
        </c:dLbls>
        <c:smooth val="0"/>
        <c:axId val="348112768"/>
        <c:axId val="348114304"/>
      </c:lineChart>
      <c:catAx>
        <c:axId val="348112768"/>
        <c:scaling>
          <c:orientation val="minMax"/>
        </c:scaling>
        <c:delete val="0"/>
        <c:axPos val="b"/>
        <c:majorGridlines>
          <c:spPr>
            <a:ln w="3175">
              <a:solidFill>
                <a:srgbClr val="808080"/>
              </a:solid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775" b="1" i="0" u="none" strike="noStrike" baseline="0">
                <a:solidFill>
                  <a:srgbClr val="000000"/>
                </a:solidFill>
                <a:latin typeface="Arial"/>
                <a:ea typeface="Arial"/>
                <a:cs typeface="Arial"/>
              </a:defRPr>
            </a:pPr>
            <a:endParaRPr lang="en-US"/>
          </a:p>
        </c:txPr>
        <c:crossAx val="348114304"/>
        <c:crosses val="autoZero"/>
        <c:auto val="1"/>
        <c:lblAlgn val="ctr"/>
        <c:lblOffset val="100"/>
        <c:tickLblSkip val="3"/>
        <c:tickMarkSkip val="2"/>
        <c:noMultiLvlLbl val="0"/>
      </c:catAx>
      <c:valAx>
        <c:axId val="348114304"/>
        <c:scaling>
          <c:orientation val="minMax"/>
        </c:scaling>
        <c:delete val="0"/>
        <c:axPos val="l"/>
        <c:majorGridlines>
          <c:spPr>
            <a:ln w="3175">
              <a:solidFill>
                <a:srgbClr val="808080"/>
              </a:solidFill>
              <a:prstDash val="lgDash"/>
            </a:ln>
          </c:spPr>
        </c:majorGridlines>
        <c:title>
          <c:tx>
            <c:rich>
              <a:bodyPr rot="0" vert="horz"/>
              <a:lstStyle/>
              <a:p>
                <a:pPr algn="ctr">
                  <a:defRPr sz="1775" b="1" i="0" u="none" strike="noStrike" baseline="0">
                    <a:solidFill>
                      <a:srgbClr val="000000"/>
                    </a:solidFill>
                    <a:latin typeface="Arial"/>
                    <a:ea typeface="Arial"/>
                    <a:cs typeface="Arial"/>
                  </a:defRPr>
                </a:pPr>
                <a:r>
                  <a:rPr lang="en-GB"/>
                  <a:t>thousands</a:t>
                </a:r>
              </a:p>
            </c:rich>
          </c:tx>
          <c:layout>
            <c:manualLayout>
              <c:xMode val="edge"/>
              <c:yMode val="edge"/>
              <c:x val="3.8940809968847352E-3"/>
              <c:y val="2.339776195320447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775" b="1" i="0" u="none" strike="noStrike" baseline="0">
                <a:solidFill>
                  <a:srgbClr val="000000"/>
                </a:solidFill>
                <a:latin typeface="Arial"/>
                <a:ea typeface="Arial"/>
                <a:cs typeface="Arial"/>
              </a:defRPr>
            </a:pPr>
            <a:endParaRPr lang="en-US"/>
          </a:p>
        </c:txPr>
        <c:crossAx val="348112768"/>
        <c:crosses val="autoZero"/>
        <c:crossBetween val="midCat"/>
      </c:valAx>
      <c:spPr>
        <a:solidFill>
          <a:srgbClr val="FFFFFF"/>
        </a:solidFill>
        <a:ln w="12700">
          <a:solidFill>
            <a:srgbClr val="E3E3E3"/>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2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512809069890373E-2"/>
          <c:y val="0.1066177746555399"/>
          <c:w val="0.87393562753524756"/>
          <c:h val="0.69485377275507043"/>
        </c:manualLayout>
      </c:layout>
      <c:lineChart>
        <c:grouping val="standard"/>
        <c:varyColors val="0"/>
        <c:ser>
          <c:idx val="0"/>
          <c:order val="0"/>
          <c:tx>
            <c:strRef>
              <c:f>'Figs 3,4'!$D$86</c:f>
              <c:strCache>
                <c:ptCount val="1"/>
                <c:pt idx="0">
                  <c:v>All roads</c:v>
                </c:pt>
              </c:strCache>
            </c:strRef>
          </c:tx>
          <c:spPr>
            <a:ln w="38100">
              <a:solidFill>
                <a:srgbClr val="339966"/>
              </a:solidFill>
              <a:prstDash val="sysDash"/>
            </a:ln>
          </c:spPr>
          <c:marker>
            <c:symbol val="square"/>
            <c:size val="7"/>
            <c:spPr>
              <a:solidFill>
                <a:srgbClr val="FFFFFF"/>
              </a:solidFill>
              <a:ln>
                <a:solidFill>
                  <a:srgbClr val="339933"/>
                </a:solidFill>
                <a:prstDash val="solid"/>
              </a:ln>
            </c:spPr>
          </c:marker>
          <c:cat>
            <c:numRef>
              <c:f>'Figs 3,4'!$C$87:$C$135</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3,4'!$D$87:$D$135</c:f>
              <c:numCache>
                <c:formatCode>General_)</c:formatCode>
                <c:ptCount val="49"/>
                <c:pt idx="18">
                  <c:v>35175</c:v>
                </c:pt>
                <c:pt idx="19">
                  <c:v>36000</c:v>
                </c:pt>
                <c:pt idx="20">
                  <c:v>36736</c:v>
                </c:pt>
                <c:pt idx="21">
                  <c:v>37777</c:v>
                </c:pt>
                <c:pt idx="22">
                  <c:v>38582</c:v>
                </c:pt>
                <c:pt idx="23">
                  <c:v>39169</c:v>
                </c:pt>
                <c:pt idx="24">
                  <c:v>39770</c:v>
                </c:pt>
                <c:pt idx="25">
                  <c:v>39561</c:v>
                </c:pt>
                <c:pt idx="26">
                  <c:v>40065</c:v>
                </c:pt>
                <c:pt idx="27">
                  <c:v>41535</c:v>
                </c:pt>
                <c:pt idx="28">
                  <c:v>42038</c:v>
                </c:pt>
                <c:pt idx="29">
                  <c:v>42078</c:v>
                </c:pt>
                <c:pt idx="30">
                  <c:v>42086</c:v>
                </c:pt>
                <c:pt idx="31">
                  <c:v>43456</c:v>
                </c:pt>
                <c:pt idx="32">
                  <c:v>43988</c:v>
                </c:pt>
                <c:pt idx="33">
                  <c:v>43799</c:v>
                </c:pt>
                <c:pt idx="34">
                  <c:v>43566</c:v>
                </c:pt>
                <c:pt idx="35">
                  <c:v>43160</c:v>
                </c:pt>
                <c:pt idx="36">
                  <c:v>43085</c:v>
                </c:pt>
                <c:pt idx="37">
                  <c:v>43498</c:v>
                </c:pt>
                <c:pt idx="38">
                  <c:v>43711</c:v>
                </c:pt>
                <c:pt idx="39">
                  <c:v>44776</c:v>
                </c:pt>
                <c:pt idx="40">
                  <c:v>45374</c:v>
                </c:pt>
                <c:pt idx="41">
                  <c:v>46843</c:v>
                </c:pt>
                <c:pt idx="42">
                  <c:v>48045</c:v>
                </c:pt>
                <c:pt idx="43">
                  <c:v>48187</c:v>
                </c:pt>
                <c:pt idx="44">
                  <c:v>48713</c:v>
                </c:pt>
                <c:pt idx="45">
                  <c:v>37883</c:v>
                </c:pt>
                <c:pt idx="46">
                  <c:v>43410</c:v>
                </c:pt>
                <c:pt idx="47">
                  <c:v>47379</c:v>
                </c:pt>
                <c:pt idx="48">
                  <c:v>48421</c:v>
                </c:pt>
              </c:numCache>
            </c:numRef>
          </c:val>
          <c:smooth val="0"/>
          <c:extLst>
            <c:ext xmlns:c16="http://schemas.microsoft.com/office/drawing/2014/chart" uri="{C3380CC4-5D6E-409C-BE32-E72D297353CC}">
              <c16:uniqueId val="{00000000-3CB4-4FA6-8CB1-2CF4ABF8719B}"/>
            </c:ext>
          </c:extLst>
        </c:ser>
        <c:ser>
          <c:idx val="1"/>
          <c:order val="1"/>
          <c:tx>
            <c:strRef>
              <c:f>'Figs 3,4'!$E$86</c:f>
              <c:strCache>
                <c:ptCount val="1"/>
                <c:pt idx="0">
                  <c:v>Major roads (M &amp; A)</c:v>
                </c:pt>
              </c:strCache>
            </c:strRef>
          </c:tx>
          <c:spPr>
            <a:ln w="38100">
              <a:solidFill>
                <a:srgbClr val="000080"/>
              </a:solidFill>
              <a:prstDash val="solid"/>
            </a:ln>
          </c:spPr>
          <c:marker>
            <c:symbol val="none"/>
          </c:marker>
          <c:cat>
            <c:numRef>
              <c:f>'Figs 3,4'!$C$87:$C$135</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3,4'!$E$87:$E$129</c:f>
              <c:numCache>
                <c:formatCode>General_)</c:formatCode>
                <c:ptCount val="43"/>
                <c:pt idx="8">
                  <c:v>14185</c:v>
                </c:pt>
                <c:pt idx="9">
                  <c:v>16302</c:v>
                </c:pt>
                <c:pt idx="10">
                  <c:v>17219</c:v>
                </c:pt>
                <c:pt idx="11">
                  <c:v>17647</c:v>
                </c:pt>
                <c:pt idx="12">
                  <c:v>18767</c:v>
                </c:pt>
                <c:pt idx="13">
                  <c:v>20098</c:v>
                </c:pt>
                <c:pt idx="14">
                  <c:v>21404</c:v>
                </c:pt>
                <c:pt idx="15">
                  <c:v>21786</c:v>
                </c:pt>
                <c:pt idx="16">
                  <c:v>21947</c:v>
                </c:pt>
                <c:pt idx="17">
                  <c:v>22575</c:v>
                </c:pt>
              </c:numCache>
            </c:numRef>
          </c:val>
          <c:smooth val="0"/>
          <c:extLst>
            <c:ext xmlns:c16="http://schemas.microsoft.com/office/drawing/2014/chart" uri="{C3380CC4-5D6E-409C-BE32-E72D297353CC}">
              <c16:uniqueId val="{00000001-3CB4-4FA6-8CB1-2CF4ABF8719B}"/>
            </c:ext>
          </c:extLst>
        </c:ser>
        <c:ser>
          <c:idx val="2"/>
          <c:order val="2"/>
          <c:tx>
            <c:strRef>
              <c:f>'Figs 3,4'!$E$86</c:f>
              <c:strCache>
                <c:ptCount val="1"/>
                <c:pt idx="0">
                  <c:v>Major roads (M &amp; A)</c:v>
                </c:pt>
              </c:strCache>
            </c:strRef>
          </c:tx>
          <c:spPr>
            <a:ln w="38100">
              <a:solidFill>
                <a:srgbClr val="333399"/>
              </a:solidFill>
              <a:prstDash val="solid"/>
            </a:ln>
          </c:spPr>
          <c:marker>
            <c:symbol val="none"/>
          </c:marker>
          <c:cat>
            <c:numRef>
              <c:f>'Figs 3,4'!$C$87:$C$135</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3,4'!$F$87:$F$135</c:f>
              <c:numCache>
                <c:formatCode>General_)</c:formatCode>
                <c:ptCount val="49"/>
                <c:pt idx="18">
                  <c:v>22666</c:v>
                </c:pt>
                <c:pt idx="19">
                  <c:v>23300</c:v>
                </c:pt>
                <c:pt idx="20">
                  <c:v>23987</c:v>
                </c:pt>
                <c:pt idx="21">
                  <c:v>24839</c:v>
                </c:pt>
                <c:pt idx="22">
                  <c:v>25452</c:v>
                </c:pt>
                <c:pt idx="23">
                  <c:v>25885</c:v>
                </c:pt>
                <c:pt idx="24">
                  <c:v>26185</c:v>
                </c:pt>
                <c:pt idx="25">
                  <c:v>25937</c:v>
                </c:pt>
                <c:pt idx="26">
                  <c:v>26342</c:v>
                </c:pt>
                <c:pt idx="27">
                  <c:v>27264</c:v>
                </c:pt>
                <c:pt idx="28">
                  <c:v>27681</c:v>
                </c:pt>
                <c:pt idx="29">
                  <c:v>28209</c:v>
                </c:pt>
                <c:pt idx="30">
                  <c:v>28056</c:v>
                </c:pt>
                <c:pt idx="31">
                  <c:v>28898</c:v>
                </c:pt>
                <c:pt idx="32">
                  <c:v>28985</c:v>
                </c:pt>
                <c:pt idx="33">
                  <c:v>28809</c:v>
                </c:pt>
                <c:pt idx="34">
                  <c:v>28960</c:v>
                </c:pt>
                <c:pt idx="35">
                  <c:v>28495</c:v>
                </c:pt>
                <c:pt idx="36">
                  <c:v>28566</c:v>
                </c:pt>
                <c:pt idx="37">
                  <c:v>28852</c:v>
                </c:pt>
                <c:pt idx="38">
                  <c:v>29048</c:v>
                </c:pt>
                <c:pt idx="39">
                  <c:v>29446</c:v>
                </c:pt>
                <c:pt idx="40">
                  <c:v>29872</c:v>
                </c:pt>
                <c:pt idx="41">
                  <c:v>30848</c:v>
                </c:pt>
                <c:pt idx="42">
                  <c:v>31405</c:v>
                </c:pt>
                <c:pt idx="43">
                  <c:v>31542</c:v>
                </c:pt>
                <c:pt idx="44">
                  <c:v>32211</c:v>
                </c:pt>
                <c:pt idx="45">
                  <c:v>23941</c:v>
                </c:pt>
                <c:pt idx="46">
                  <c:v>27502</c:v>
                </c:pt>
                <c:pt idx="47">
                  <c:v>30371</c:v>
                </c:pt>
                <c:pt idx="48">
                  <c:v>31199</c:v>
                </c:pt>
              </c:numCache>
            </c:numRef>
          </c:val>
          <c:smooth val="0"/>
          <c:extLst>
            <c:ext xmlns:c16="http://schemas.microsoft.com/office/drawing/2014/chart" uri="{C3380CC4-5D6E-409C-BE32-E72D297353CC}">
              <c16:uniqueId val="{00000002-3CB4-4FA6-8CB1-2CF4ABF8719B}"/>
            </c:ext>
          </c:extLst>
        </c:ser>
        <c:ser>
          <c:idx val="5"/>
          <c:order val="3"/>
          <c:tx>
            <c:v>Cars on all roads</c:v>
          </c:tx>
          <c:spPr>
            <a:ln w="38100">
              <a:solidFill>
                <a:srgbClr val="800000"/>
              </a:solidFill>
              <a:prstDash val="lgDash"/>
            </a:ln>
          </c:spPr>
          <c:marker>
            <c:symbol val="none"/>
          </c:marker>
          <c:cat>
            <c:numRef>
              <c:f>'Figs 3,4'!$C$87:$C$135</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3,4'!$I$87:$I$135</c:f>
              <c:numCache>
                <c:formatCode>General_)</c:formatCode>
                <c:ptCount val="49"/>
                <c:pt idx="20" formatCode="#,##0_);\(#,##0\)">
                  <c:v>29646.184999999998</c:v>
                </c:pt>
                <c:pt idx="21" formatCode="#,##0_);\(#,##0\)">
                  <c:v>30429.046999999999</c:v>
                </c:pt>
                <c:pt idx="22" formatCode="#,##0_);\(#,##0\)">
                  <c:v>30899.919999999998</c:v>
                </c:pt>
                <c:pt idx="23" formatCode="#,##0_);\(#,##0\)">
                  <c:v>31154.671000000002</c:v>
                </c:pt>
                <c:pt idx="24" formatCode="#,##0_);\(#,##0\)">
                  <c:v>31589.067999999999</c:v>
                </c:pt>
                <c:pt idx="25" formatCode="#,##0_);\(#,##0\)">
                  <c:v>31443</c:v>
                </c:pt>
                <c:pt idx="26" formatCode="#,##0_);\(#,##0\)">
                  <c:v>31904</c:v>
                </c:pt>
                <c:pt idx="27" formatCode="#,##0_);\(#,##0\)">
                  <c:v>33127</c:v>
                </c:pt>
                <c:pt idx="28" formatCode="#,##0_);\(#,##0\)">
                  <c:v>33228</c:v>
                </c:pt>
                <c:pt idx="29" formatCode="#,##0_);\(#,##0\)">
                  <c:v>33674</c:v>
                </c:pt>
                <c:pt idx="30" formatCode="#,##0_);\(#,##0\)">
                  <c:v>33478</c:v>
                </c:pt>
                <c:pt idx="31" formatCode="#,##0_);\(#,##0\)">
                  <c:v>34466</c:v>
                </c:pt>
                <c:pt idx="32" formatCode="#,##0_);\(#,##0\)">
                  <c:v>34545</c:v>
                </c:pt>
                <c:pt idx="33" formatCode="#,##0_);\(#,##0\)">
                  <c:v>34357</c:v>
                </c:pt>
                <c:pt idx="34" formatCode="#,##0_);\(#,##0\)">
                  <c:v>34392</c:v>
                </c:pt>
                <c:pt idx="35" formatCode="#,##0_);\(#,##0\)">
                  <c:v>33593</c:v>
                </c:pt>
                <c:pt idx="36" formatCode="#,##0_);\(#,##0\)">
                  <c:v>33583</c:v>
                </c:pt>
                <c:pt idx="37" formatCode="#,##0_);\(#,##0\)">
                  <c:v>33786</c:v>
                </c:pt>
                <c:pt idx="38" formatCode="#,##0_);\(#,##0\)">
                  <c:v>33849</c:v>
                </c:pt>
                <c:pt idx="39" formatCode="#,##0_);\(#,##0\)">
                  <c:v>34491</c:v>
                </c:pt>
                <c:pt idx="40" formatCode="#,##0_);\(#,##0\)">
                  <c:v>34786</c:v>
                </c:pt>
                <c:pt idx="41" formatCode="#,##0_);\(#,##0\)">
                  <c:v>35484</c:v>
                </c:pt>
                <c:pt idx="42" formatCode="#,##0_);\(#,##0\)">
                  <c:v>36174</c:v>
                </c:pt>
                <c:pt idx="43" formatCode="#,##0_);\(#,##0\)">
                  <c:v>36381</c:v>
                </c:pt>
                <c:pt idx="44" formatCode="#,##0_);\(#,##0\)">
                  <c:v>36747</c:v>
                </c:pt>
                <c:pt idx="45" formatCode="#,##0_);\(#,##0\)">
                  <c:v>27083</c:v>
                </c:pt>
                <c:pt idx="46" formatCode="#,##0_);\(#,##0\)">
                  <c:v>31063</c:v>
                </c:pt>
                <c:pt idx="47" formatCode="#,##0_);\(#,##0\)">
                  <c:v>34375</c:v>
                </c:pt>
                <c:pt idx="48" formatCode="#,##0_);\(#,##0\)">
                  <c:v>35372</c:v>
                </c:pt>
              </c:numCache>
            </c:numRef>
          </c:val>
          <c:smooth val="0"/>
          <c:extLst>
            <c:ext xmlns:c16="http://schemas.microsoft.com/office/drawing/2014/chart" uri="{C3380CC4-5D6E-409C-BE32-E72D297353CC}">
              <c16:uniqueId val="{00000005-3CB4-4FA6-8CB1-2CF4ABF8719B}"/>
            </c:ext>
          </c:extLst>
        </c:ser>
        <c:dLbls>
          <c:showLegendKey val="0"/>
          <c:showVal val="0"/>
          <c:showCatName val="0"/>
          <c:showSerName val="0"/>
          <c:showPercent val="0"/>
          <c:showBubbleSize val="0"/>
        </c:dLbls>
        <c:marker val="1"/>
        <c:smooth val="0"/>
        <c:axId val="359281408"/>
        <c:axId val="359282944"/>
      </c:lineChart>
      <c:catAx>
        <c:axId val="35928140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282944"/>
        <c:crosses val="autoZero"/>
        <c:auto val="1"/>
        <c:lblAlgn val="ctr"/>
        <c:lblOffset val="100"/>
        <c:tickLblSkip val="3"/>
        <c:tickMarkSkip val="2"/>
        <c:noMultiLvlLbl val="0"/>
      </c:catAx>
      <c:valAx>
        <c:axId val="359282944"/>
        <c:scaling>
          <c:orientation val="minMax"/>
          <c:max val="50000"/>
        </c:scaling>
        <c:delete val="0"/>
        <c:axPos val="l"/>
        <c:title>
          <c:tx>
            <c:rich>
              <a:bodyPr rot="0" vert="horz"/>
              <a:lstStyle/>
              <a:p>
                <a:pPr algn="ctr">
                  <a:defRPr sz="1375" b="1" i="0" u="none" strike="noStrike" baseline="0">
                    <a:solidFill>
                      <a:srgbClr val="000000"/>
                    </a:solidFill>
                    <a:latin typeface="Arial"/>
                    <a:ea typeface="Arial"/>
                    <a:cs typeface="Arial"/>
                  </a:defRPr>
                </a:pPr>
                <a:r>
                  <a:rPr lang="en-GB"/>
                  <a:t>millions</a:t>
                </a:r>
              </a:p>
            </c:rich>
          </c:tx>
          <c:layout>
            <c:manualLayout>
              <c:xMode val="edge"/>
              <c:yMode val="edge"/>
              <c:x val="4.2589437819420782E-3"/>
              <c:y val="5.5147187483917448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281408"/>
        <c:crosses val="autoZero"/>
        <c:crossBetween val="midCat"/>
        <c:majorUnit val="5000"/>
        <c:minorUnit val="1000"/>
      </c:valAx>
      <c:spPr>
        <a:solidFill>
          <a:srgbClr val="FFFFFF"/>
        </a:solidFill>
        <a:ln w="12700">
          <a:solidFill>
            <a:srgbClr val="E3E3E3"/>
          </a:solidFill>
          <a:prstDash val="solid"/>
        </a:ln>
      </c:spPr>
    </c:plotArea>
    <c:legend>
      <c:legendPos val="b"/>
      <c:legendEntry>
        <c:idx val="1"/>
        <c:delete val="1"/>
      </c:legendEntry>
      <c:overlay val="0"/>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680824247019468E-2"/>
          <c:y val="4.2581644594223013E-2"/>
          <c:w val="0.8766631915170513"/>
          <c:h val="0.81617240805990587"/>
        </c:manualLayout>
      </c:layout>
      <c:lineChart>
        <c:grouping val="standard"/>
        <c:varyColors val="0"/>
        <c:ser>
          <c:idx val="0"/>
          <c:order val="0"/>
          <c:tx>
            <c:strRef>
              <c:f>'Figs 3,4'!$M$86</c:f>
              <c:strCache>
                <c:ptCount val="1"/>
                <c:pt idx="0">
                  <c:v>Injuries</c:v>
                </c:pt>
              </c:strCache>
            </c:strRef>
          </c:tx>
          <c:spPr>
            <a:ln w="38100">
              <a:solidFill>
                <a:srgbClr val="000000"/>
              </a:solidFill>
              <a:prstDash val="solid"/>
            </a:ln>
          </c:spPr>
          <c:marker>
            <c:symbol val="none"/>
          </c:marker>
          <c:cat>
            <c:numRef>
              <c:f>'Figs 3,4'!$L$87:$L$135</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3,4'!$M$87:$M$135</c:f>
              <c:numCache>
                <c:formatCode>#,##0_);\(#,##0\)</c:formatCode>
                <c:ptCount val="49"/>
                <c:pt idx="0">
                  <c:v>28621</c:v>
                </c:pt>
                <c:pt idx="1">
                  <c:v>29933</c:v>
                </c:pt>
                <c:pt idx="2">
                  <c:v>29783</c:v>
                </c:pt>
                <c:pt idx="3">
                  <c:v>30506</c:v>
                </c:pt>
                <c:pt idx="4">
                  <c:v>31387</c:v>
                </c:pt>
                <c:pt idx="5">
                  <c:v>29286</c:v>
                </c:pt>
                <c:pt idx="6">
                  <c:v>28766</c:v>
                </c:pt>
                <c:pt idx="7">
                  <c:v>28273</c:v>
                </c:pt>
                <c:pt idx="8">
                  <c:v>25224</c:v>
                </c:pt>
                <c:pt idx="9">
                  <c:v>26158</c:v>
                </c:pt>
                <c:pt idx="10">
                  <c:v>27287</c:v>
                </c:pt>
                <c:pt idx="11">
                  <c:v>26117</c:v>
                </c:pt>
                <c:pt idx="12">
                  <c:v>24748</c:v>
                </c:pt>
                <c:pt idx="13">
                  <c:v>25425</c:v>
                </c:pt>
                <c:pt idx="14">
                  <c:v>27532</c:v>
                </c:pt>
                <c:pt idx="15">
                  <c:v>27228</c:v>
                </c:pt>
                <c:pt idx="16">
                  <c:v>25346</c:v>
                </c:pt>
                <c:pt idx="17">
                  <c:v>24173</c:v>
                </c:pt>
                <c:pt idx="18">
                  <c:v>22414</c:v>
                </c:pt>
                <c:pt idx="19">
                  <c:v>22573</c:v>
                </c:pt>
                <c:pt idx="20">
                  <c:v>22194</c:v>
                </c:pt>
                <c:pt idx="21">
                  <c:v>21716</c:v>
                </c:pt>
                <c:pt idx="22">
                  <c:v>22629</c:v>
                </c:pt>
                <c:pt idx="23">
                  <c:v>22467</c:v>
                </c:pt>
                <c:pt idx="24">
                  <c:v>21002</c:v>
                </c:pt>
                <c:pt idx="25">
                  <c:v>20518</c:v>
                </c:pt>
                <c:pt idx="26">
                  <c:v>19911</c:v>
                </c:pt>
                <c:pt idx="27">
                  <c:v>19275</c:v>
                </c:pt>
                <c:pt idx="28">
                  <c:v>18756</c:v>
                </c:pt>
                <c:pt idx="29">
                  <c:v>18502</c:v>
                </c:pt>
                <c:pt idx="30">
                  <c:v>17890</c:v>
                </c:pt>
                <c:pt idx="31">
                  <c:v>17269</c:v>
                </c:pt>
                <c:pt idx="32">
                  <c:v>16239</c:v>
                </c:pt>
                <c:pt idx="33">
                  <c:v>15592</c:v>
                </c:pt>
                <c:pt idx="34">
                  <c:v>15043</c:v>
                </c:pt>
                <c:pt idx="35">
                  <c:v>13338</c:v>
                </c:pt>
                <c:pt idx="36">
                  <c:v>12785</c:v>
                </c:pt>
                <c:pt idx="37">
                  <c:v>12712</c:v>
                </c:pt>
                <c:pt idx="38">
                  <c:v>11492</c:v>
                </c:pt>
                <c:pt idx="39">
                  <c:v>11302</c:v>
                </c:pt>
                <c:pt idx="40">
                  <c:v>10977</c:v>
                </c:pt>
                <c:pt idx="41">
                  <c:v>10898</c:v>
                </c:pt>
                <c:pt idx="42">
                  <c:v>9433</c:v>
                </c:pt>
                <c:pt idx="43">
                  <c:v>8424</c:v>
                </c:pt>
                <c:pt idx="44">
                  <c:v>7705</c:v>
                </c:pt>
                <c:pt idx="45">
                  <c:v>5065</c:v>
                </c:pt>
                <c:pt idx="46">
                  <c:v>5114</c:v>
                </c:pt>
                <c:pt idx="47">
                  <c:v>5643</c:v>
                </c:pt>
                <c:pt idx="48">
                  <c:v>5829</c:v>
                </c:pt>
              </c:numCache>
            </c:numRef>
          </c:val>
          <c:smooth val="0"/>
          <c:extLst>
            <c:ext xmlns:c16="http://schemas.microsoft.com/office/drawing/2014/chart" uri="{C3380CC4-5D6E-409C-BE32-E72D297353CC}">
              <c16:uniqueId val="{00000000-42DB-4EE6-A9D0-FC5DD54D7822}"/>
            </c:ext>
          </c:extLst>
        </c:ser>
        <c:dLbls>
          <c:showLegendKey val="0"/>
          <c:showVal val="0"/>
          <c:showCatName val="0"/>
          <c:showSerName val="0"/>
          <c:showPercent val="0"/>
          <c:showBubbleSize val="0"/>
        </c:dLbls>
        <c:smooth val="0"/>
        <c:axId val="359317888"/>
        <c:axId val="359319424"/>
      </c:lineChart>
      <c:catAx>
        <c:axId val="35931788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600" b="1" i="0" u="none" strike="noStrike" baseline="0">
                <a:solidFill>
                  <a:srgbClr val="000000"/>
                </a:solidFill>
                <a:latin typeface="Arial"/>
                <a:ea typeface="Arial"/>
                <a:cs typeface="Arial"/>
              </a:defRPr>
            </a:pPr>
            <a:endParaRPr lang="en-US"/>
          </a:p>
        </c:txPr>
        <c:crossAx val="359319424"/>
        <c:crosses val="autoZero"/>
        <c:auto val="1"/>
        <c:lblAlgn val="ctr"/>
        <c:lblOffset val="100"/>
        <c:tickLblSkip val="3"/>
        <c:tickMarkSkip val="2"/>
        <c:noMultiLvlLbl val="0"/>
      </c:catAx>
      <c:valAx>
        <c:axId val="359319424"/>
        <c:scaling>
          <c:orientation val="minMax"/>
        </c:scaling>
        <c:delete val="0"/>
        <c:axPos val="l"/>
        <c:numFmt formatCode="#,##0_);\(#,##0\)" sourceLinked="1"/>
        <c:majorTickMark val="out"/>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en-US"/>
          </a:p>
        </c:txPr>
        <c:crossAx val="359317888"/>
        <c:crosses val="autoZero"/>
        <c:crossBetween val="midCat"/>
      </c:valAx>
      <c:spPr>
        <a:solidFill>
          <a:srgbClr val="FFFFFF"/>
        </a:solidFill>
        <a:ln w="12700">
          <a:solidFill>
            <a:srgbClr val="C0C0C0"/>
          </a:solidFill>
          <a:prstDash val="solid"/>
        </a:ln>
      </c:spPr>
    </c:plotArea>
    <c:plotVisOnly val="1"/>
    <c:dispBlanksAs val="gap"/>
    <c:showDLblsOverMax val="0"/>
  </c:chart>
  <c:spPr>
    <a:solidFill>
      <a:srgbClr val="FFFFFF"/>
    </a:solidFill>
    <a:ln w="12700">
      <a:solidFill>
        <a:srgbClr val="FFFFFF"/>
      </a:solidFill>
      <a:prstDash val="solid"/>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085153538587059E-2"/>
          <c:y val="9.8606748441214115E-2"/>
          <c:w val="0.88865309774843315"/>
          <c:h val="0.76956136283469279"/>
        </c:manualLayout>
      </c:layout>
      <c:lineChart>
        <c:grouping val="standard"/>
        <c:varyColors val="0"/>
        <c:ser>
          <c:idx val="0"/>
          <c:order val="0"/>
          <c:tx>
            <c:strRef>
              <c:f>'Figs 5,6'!$C$107</c:f>
              <c:strCache>
                <c:ptCount val="1"/>
                <c:pt idx="0">
                  <c:v>Local Bus</c:v>
                </c:pt>
              </c:strCache>
            </c:strRef>
          </c:tx>
          <c:spPr>
            <a:ln w="38100">
              <a:solidFill>
                <a:srgbClr val="000000"/>
              </a:solidFill>
              <a:prstDash val="solid"/>
            </a:ln>
          </c:spPr>
          <c:marker>
            <c:symbol val="none"/>
          </c:marker>
          <c:cat>
            <c:numRef>
              <c:f>'Figs 5,6'!$B$108:$B$156</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5,6'!$C$108:$C$149</c:f>
              <c:numCache>
                <c:formatCode>#,##0_);\(#,##0\)</c:formatCode>
                <c:ptCount val="42"/>
                <c:pt idx="0">
                  <c:v>891.4</c:v>
                </c:pt>
                <c:pt idx="1">
                  <c:v>881.1</c:v>
                </c:pt>
                <c:pt idx="2">
                  <c:v>823.5</c:v>
                </c:pt>
                <c:pt idx="3">
                  <c:v>794</c:v>
                </c:pt>
                <c:pt idx="4">
                  <c:v>786</c:v>
                </c:pt>
                <c:pt idx="5">
                  <c:v>762.9</c:v>
                </c:pt>
                <c:pt idx="6">
                  <c:v>715.9</c:v>
                </c:pt>
                <c:pt idx="7">
                  <c:v>693.5</c:v>
                </c:pt>
                <c:pt idx="8">
                  <c:v>680.4</c:v>
                </c:pt>
                <c:pt idx="9">
                  <c:v>669.3</c:v>
                </c:pt>
                <c:pt idx="10">
                  <c:v>671</c:v>
                </c:pt>
                <c:pt idx="11">
                  <c:v>644</c:v>
                </c:pt>
                <c:pt idx="12">
                  <c:v>647</c:v>
                </c:pt>
                <c:pt idx="13">
                  <c:v>647</c:v>
                </c:pt>
                <c:pt idx="14">
                  <c:v>613</c:v>
                </c:pt>
                <c:pt idx="15">
                  <c:v>585</c:v>
                </c:pt>
                <c:pt idx="16">
                  <c:v>571</c:v>
                </c:pt>
                <c:pt idx="17">
                  <c:v>532</c:v>
                </c:pt>
                <c:pt idx="18">
                  <c:v>525</c:v>
                </c:pt>
                <c:pt idx="19">
                  <c:v>513</c:v>
                </c:pt>
                <c:pt idx="20">
                  <c:v>506</c:v>
                </c:pt>
                <c:pt idx="21">
                  <c:v>478</c:v>
                </c:pt>
                <c:pt idx="22">
                  <c:v>448</c:v>
                </c:pt>
                <c:pt idx="23">
                  <c:v>424</c:v>
                </c:pt>
              </c:numCache>
            </c:numRef>
          </c:val>
          <c:smooth val="0"/>
          <c:extLst>
            <c:ext xmlns:c16="http://schemas.microsoft.com/office/drawing/2014/chart" uri="{C3380CC4-5D6E-409C-BE32-E72D297353CC}">
              <c16:uniqueId val="{00000000-1FE7-4147-AD2D-5C90E5272F2F}"/>
            </c:ext>
          </c:extLst>
        </c:ser>
        <c:ser>
          <c:idx val="1"/>
          <c:order val="1"/>
          <c:tx>
            <c:strRef>
              <c:f>'Figs 5,6'!$C$107</c:f>
              <c:strCache>
                <c:ptCount val="1"/>
                <c:pt idx="0">
                  <c:v>Local Bus</c:v>
                </c:pt>
              </c:strCache>
            </c:strRef>
          </c:tx>
          <c:spPr>
            <a:ln w="38100">
              <a:solidFill>
                <a:srgbClr val="000000"/>
              </a:solidFill>
              <a:prstDash val="solid"/>
            </a:ln>
          </c:spPr>
          <c:marker>
            <c:symbol val="none"/>
          </c:marker>
          <c:cat>
            <c:numRef>
              <c:f>'Figs 5,6'!$B$108:$B$156</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5,6'!$D$108:$D$149</c:f>
              <c:numCache>
                <c:formatCode>#,##0_);\(#,##0\)</c:formatCode>
                <c:ptCount val="42"/>
                <c:pt idx="24">
                  <c:v>455</c:v>
                </c:pt>
                <c:pt idx="25">
                  <c:v>458</c:v>
                </c:pt>
                <c:pt idx="26">
                  <c:v>466</c:v>
                </c:pt>
                <c:pt idx="27">
                  <c:v>471</c:v>
                </c:pt>
                <c:pt idx="28">
                  <c:v>478</c:v>
                </c:pt>
              </c:numCache>
            </c:numRef>
          </c:val>
          <c:smooth val="0"/>
          <c:extLst>
            <c:ext xmlns:c16="http://schemas.microsoft.com/office/drawing/2014/chart" uri="{C3380CC4-5D6E-409C-BE32-E72D297353CC}">
              <c16:uniqueId val="{00000001-1FE7-4147-AD2D-5C90E5272F2F}"/>
            </c:ext>
          </c:extLst>
        </c:ser>
        <c:ser>
          <c:idx val="4"/>
          <c:order val="2"/>
          <c:tx>
            <c:strRef>
              <c:f>'Figs 5,6'!$C$107</c:f>
              <c:strCache>
                <c:ptCount val="1"/>
                <c:pt idx="0">
                  <c:v>Local Bus</c:v>
                </c:pt>
              </c:strCache>
            </c:strRef>
          </c:tx>
          <c:spPr>
            <a:ln w="38100">
              <a:solidFill>
                <a:srgbClr val="000000"/>
              </a:solidFill>
              <a:prstDash val="solid"/>
            </a:ln>
          </c:spPr>
          <c:marker>
            <c:symbol val="none"/>
          </c:marker>
          <c:cat>
            <c:numRef>
              <c:f>'Figs 5,6'!$B$108:$B$156</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5,6'!$E$108:$E$156</c:f>
              <c:numCache>
                <c:formatCode>#,##0_);\(#,##0\)</c:formatCode>
                <c:ptCount val="49"/>
                <c:pt idx="29">
                  <c:v>459.26817353667303</c:v>
                </c:pt>
                <c:pt idx="30">
                  <c:v>465.391119683515</c:v>
                </c:pt>
                <c:pt idx="31">
                  <c:v>475.87219874052204</c:v>
                </c:pt>
                <c:pt idx="32">
                  <c:v>487.27188189445798</c:v>
                </c:pt>
                <c:pt idx="33">
                  <c:v>483.62759932549</c:v>
                </c:pt>
                <c:pt idx="34">
                  <c:v>457.98391183951401</c:v>
                </c:pt>
                <c:pt idx="35">
                  <c:v>430.20142850458996</c:v>
                </c:pt>
                <c:pt idx="36">
                  <c:v>435.66026836712496</c:v>
                </c:pt>
                <c:pt idx="37">
                  <c:v>420.33443270129902</c:v>
                </c:pt>
                <c:pt idx="38">
                  <c:v>421.04883354776399</c:v>
                </c:pt>
                <c:pt idx="39">
                  <c:v>414.25029992058404</c:v>
                </c:pt>
                <c:pt idx="40">
                  <c:v>409.66746427557405</c:v>
                </c:pt>
                <c:pt idx="41">
                  <c:v>392.25107346341002</c:v>
                </c:pt>
                <c:pt idx="42">
                  <c:v>386</c:v>
                </c:pt>
                <c:pt idx="43">
                  <c:v>374.64618402094999</c:v>
                </c:pt>
                <c:pt idx="44">
                  <c:v>361.21997004021</c:v>
                </c:pt>
                <c:pt idx="45">
                  <c:v>124.22043057899999</c:v>
                </c:pt>
                <c:pt idx="46">
                  <c:v>231.88123183716999</c:v>
                </c:pt>
                <c:pt idx="47">
                  <c:v>296.94841011287002</c:v>
                </c:pt>
                <c:pt idx="48">
                  <c:v>334.32979589246997</c:v>
                </c:pt>
              </c:numCache>
            </c:numRef>
          </c:val>
          <c:smooth val="0"/>
          <c:extLst>
            <c:ext xmlns:c16="http://schemas.microsoft.com/office/drawing/2014/chart" uri="{C3380CC4-5D6E-409C-BE32-E72D297353CC}">
              <c16:uniqueId val="{00000002-1FE7-4147-AD2D-5C90E5272F2F}"/>
            </c:ext>
          </c:extLst>
        </c:ser>
        <c:ser>
          <c:idx val="2"/>
          <c:order val="3"/>
          <c:tx>
            <c:strRef>
              <c:f>'Figs 5,6'!$G$107</c:f>
              <c:strCache>
                <c:ptCount val="1"/>
                <c:pt idx="0">
                  <c:v>Scotrail</c:v>
                </c:pt>
              </c:strCache>
            </c:strRef>
          </c:tx>
          <c:spPr>
            <a:ln>
              <a:solidFill>
                <a:schemeClr val="accent2">
                  <a:lumMod val="75000"/>
                </a:schemeClr>
              </a:solidFill>
            </a:ln>
          </c:spPr>
          <c:marker>
            <c:symbol val="none"/>
          </c:marker>
          <c:cat>
            <c:numRef>
              <c:f>'Figs 5,6'!$B$108:$B$156</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5,6'!$G$108:$G$156</c:f>
              <c:numCache>
                <c:formatCode>General_)</c:formatCode>
                <c:ptCount val="49"/>
                <c:pt idx="17" formatCode="#,##0_);\(#,##0\)">
                  <c:v>50</c:v>
                </c:pt>
                <c:pt idx="18" formatCode="#,##0_);\(#,##0\)">
                  <c:v>52</c:v>
                </c:pt>
                <c:pt idx="19" formatCode="#,##0_);\(#,##0\)">
                  <c:v>49.244</c:v>
                </c:pt>
                <c:pt idx="20" formatCode="#,##0_);\(#,##0\)">
                  <c:v>50.811</c:v>
                </c:pt>
                <c:pt idx="21" formatCode="#,##0_);\(#,##0\)">
                  <c:v>52.841999999999999</c:v>
                </c:pt>
                <c:pt idx="22" formatCode="#,##0_);\(#,##0\)">
                  <c:v>56.134999999999998</c:v>
                </c:pt>
                <c:pt idx="23" formatCode="#,##0_);\(#,##0\)">
                  <c:v>58.311</c:v>
                </c:pt>
                <c:pt idx="24" formatCode="#,##0_);\(#,##0\)">
                  <c:v>61.720999999999997</c:v>
                </c:pt>
                <c:pt idx="25" formatCode="#,##0_);\(#,##0\)">
                  <c:v>63.158000000000008</c:v>
                </c:pt>
                <c:pt idx="26" formatCode="#,##0_);\(#,##0\)">
                  <c:v>60.746181999999997</c:v>
                </c:pt>
                <c:pt idx="27" formatCode="#,##0_);\(#,##0\)">
                  <c:v>57.38</c:v>
                </c:pt>
                <c:pt idx="28" formatCode="#,##0_);\(#,##0\)">
                  <c:v>57.451000000000001</c:v>
                </c:pt>
                <c:pt idx="29" formatCode="#,##0_);\(#,##0\)">
                  <c:v>64.022999999999996</c:v>
                </c:pt>
                <c:pt idx="30" formatCode="#,##0_);\(#,##0\)">
                  <c:v>69.430000000000007</c:v>
                </c:pt>
                <c:pt idx="31" formatCode="#,##0_);\(#,##0\)">
                  <c:v>71.584999999999994</c:v>
                </c:pt>
                <c:pt idx="32" formatCode="#,##0_);\(#,##0\)">
                  <c:v>74.468000000000004</c:v>
                </c:pt>
                <c:pt idx="33" formatCode="#,##0_);\(#,##0\)">
                  <c:v>76.429000000000002</c:v>
                </c:pt>
                <c:pt idx="34" formatCode="#,##0_);\(#,##0\)">
                  <c:v>76.929000000000002</c:v>
                </c:pt>
                <c:pt idx="35" formatCode="#,##0_);\(#,##0\)">
                  <c:v>78.290000000000006</c:v>
                </c:pt>
                <c:pt idx="36" formatCode="#,##0_);\(#,##0\)">
                  <c:v>81.099999999999994</c:v>
                </c:pt>
                <c:pt idx="37" formatCode="#,##0_);\(#,##0\)">
                  <c:v>83.25</c:v>
                </c:pt>
                <c:pt idx="38" formatCode="#,##0_);\(#,##0\)">
                  <c:v>86.34</c:v>
                </c:pt>
                <c:pt idx="39" formatCode="#,##0_);\(#,##0\)">
                  <c:v>92.68</c:v>
                </c:pt>
                <c:pt idx="40" formatCode="#,##0_);\(#,##0\)">
                  <c:v>93.833063560429949</c:v>
                </c:pt>
                <c:pt idx="41" formatCode="#,##0_);\(#,##0\)">
                  <c:v>94.24</c:v>
                </c:pt>
                <c:pt idx="42" formatCode="#,##0_);\(#,##0\)">
                  <c:v>97.78</c:v>
                </c:pt>
                <c:pt idx="43" formatCode="#,##0_);\(#,##0\)">
                  <c:v>97.777785749999907</c:v>
                </c:pt>
                <c:pt idx="44" formatCode="#,##0_);\(#,##0\)">
                  <c:v>96.424648159999791</c:v>
                </c:pt>
                <c:pt idx="45" formatCode="#,##0_);\(#,##0\)">
                  <c:v>14.384873103734778</c:v>
                </c:pt>
                <c:pt idx="46" formatCode="#,##0_);\(#,##0\)">
                  <c:v>46.694824259999699</c:v>
                </c:pt>
                <c:pt idx="47" formatCode="#,##0_);\(#,##0\)">
                  <c:v>63.69</c:v>
                </c:pt>
                <c:pt idx="48" formatCode="#,##0_);\(#,##0\)">
                  <c:v>81.150000000000006</c:v>
                </c:pt>
              </c:numCache>
            </c:numRef>
          </c:val>
          <c:smooth val="0"/>
          <c:extLst>
            <c:ext xmlns:c16="http://schemas.microsoft.com/office/drawing/2014/chart" uri="{C3380CC4-5D6E-409C-BE32-E72D297353CC}">
              <c16:uniqueId val="{00000000-B505-4BB8-BE78-3625275CEFFD}"/>
            </c:ext>
          </c:extLst>
        </c:ser>
        <c:dLbls>
          <c:showLegendKey val="0"/>
          <c:showVal val="0"/>
          <c:showCatName val="0"/>
          <c:showSerName val="0"/>
          <c:showPercent val="0"/>
          <c:showBubbleSize val="0"/>
        </c:dLbls>
        <c:smooth val="0"/>
        <c:axId val="359091200"/>
        <c:axId val="359097088"/>
      </c:lineChart>
      <c:catAx>
        <c:axId val="359091200"/>
        <c:scaling>
          <c:orientation val="minMax"/>
        </c:scaling>
        <c:delete val="0"/>
        <c:axPos val="b"/>
        <c:majorGridlines>
          <c:spPr>
            <a:ln w="3175">
              <a:noFill/>
              <a:prstDash val="lgDash"/>
            </a:ln>
          </c:spPr>
        </c:majorGridlines>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097088"/>
        <c:crosses val="autoZero"/>
        <c:auto val="1"/>
        <c:lblAlgn val="ctr"/>
        <c:lblOffset val="100"/>
        <c:tickLblSkip val="3"/>
        <c:tickMarkSkip val="2"/>
        <c:noMultiLvlLbl val="0"/>
      </c:catAx>
      <c:valAx>
        <c:axId val="359097088"/>
        <c:scaling>
          <c:orientation val="minMax"/>
        </c:scaling>
        <c:delete val="0"/>
        <c:axPos val="l"/>
        <c:majorGridlines>
          <c:spPr>
            <a:ln w="3175">
              <a:noFill/>
              <a:prstDash val="lgDash"/>
            </a:ln>
          </c:spPr>
        </c:majorGridlines>
        <c:title>
          <c:tx>
            <c:rich>
              <a:bodyPr rot="0" vert="horz"/>
              <a:lstStyle/>
              <a:p>
                <a:pPr algn="ctr">
                  <a:defRPr sz="1450" b="1" i="0" u="none" strike="noStrike" baseline="0">
                    <a:solidFill>
                      <a:srgbClr val="000000"/>
                    </a:solidFill>
                    <a:latin typeface="Arial"/>
                    <a:ea typeface="Arial"/>
                    <a:cs typeface="Arial"/>
                  </a:defRPr>
                </a:pPr>
                <a:r>
                  <a:rPr lang="en-GB"/>
                  <a:t>millions</a:t>
                </a:r>
              </a:p>
            </c:rich>
          </c:tx>
          <c:layout>
            <c:manualLayout>
              <c:xMode val="edge"/>
              <c:yMode val="edge"/>
              <c:x val="3.5460992907801418E-3"/>
              <c:y val="3.1082529474812434E-2"/>
            </c:manualLayout>
          </c:layout>
          <c:overlay val="0"/>
          <c:spPr>
            <a:noFill/>
            <a:ln w="25400">
              <a:noFill/>
            </a:ln>
          </c:spPr>
        </c:title>
        <c:numFmt formatCode="#,##0_);\(#,##0\)" sourceLinked="1"/>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091200"/>
        <c:crosses val="autoZero"/>
        <c:crossBetween val="midCat"/>
      </c:valAx>
      <c:spPr>
        <a:solidFill>
          <a:srgbClr val="FFFFFF"/>
        </a:solidFill>
        <a:ln w="12700">
          <a:noFill/>
          <a:prstDash val="solid"/>
        </a:ln>
      </c:spPr>
    </c:plotArea>
    <c:legend>
      <c:legendPos val="b"/>
      <c:legendEntry>
        <c:idx val="1"/>
        <c:delete val="1"/>
      </c:legendEntry>
      <c:legendEntry>
        <c:idx val="2"/>
        <c:delete val="1"/>
      </c:legendEntry>
      <c:layout>
        <c:manualLayout>
          <c:xMode val="edge"/>
          <c:yMode val="edge"/>
          <c:x val="5.6737588652482273E-3"/>
          <c:y val="0.95176950148112516"/>
          <c:w val="0.79028739969165684"/>
          <c:h val="3.0010718113612E-2"/>
        </c:manualLayout>
      </c:layout>
      <c:overlay val="0"/>
      <c:spPr>
        <a:solidFill>
          <a:srgbClr val="FFFFFF"/>
        </a:solidFill>
        <a:ln w="25400">
          <a:noFill/>
        </a:ln>
      </c:spPr>
      <c:txPr>
        <a:bodyPr/>
        <a:lstStyle/>
        <a:p>
          <a:pPr>
            <a:defRPr sz="18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4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562699854618836E-2"/>
          <c:y val="0.1094354215003867"/>
          <c:w val="0.92687105438350814"/>
          <c:h val="0.71887120838433483"/>
        </c:manualLayout>
      </c:layout>
      <c:lineChart>
        <c:grouping val="standard"/>
        <c:varyColors val="0"/>
        <c:ser>
          <c:idx val="3"/>
          <c:order val="0"/>
          <c:tx>
            <c:strRef>
              <c:f>'Figs 5,6'!$Q$107</c:f>
              <c:strCache>
                <c:ptCount val="1"/>
                <c:pt idx="0">
                  <c:v>Air</c:v>
                </c:pt>
              </c:strCache>
            </c:strRef>
          </c:tx>
          <c:spPr>
            <a:ln w="38100">
              <a:solidFill>
                <a:srgbClr val="339966"/>
              </a:solidFill>
              <a:prstDash val="lgDashDot"/>
            </a:ln>
          </c:spPr>
          <c:marker>
            <c:symbol val="none"/>
          </c:marker>
          <c:cat>
            <c:numRef>
              <c:f>'Figs 5,6'!$L$108:$L$156</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5,6'!$Q$108:$Q$156</c:f>
              <c:numCache>
                <c:formatCode>#,##0.00</c:formatCode>
                <c:ptCount val="49"/>
                <c:pt idx="0">
                  <c:v>4.1837</c:v>
                </c:pt>
                <c:pt idx="1">
                  <c:v>4.7751999999999999</c:v>
                </c:pt>
                <c:pt idx="2">
                  <c:v>4.8456999999999999</c:v>
                </c:pt>
                <c:pt idx="3">
                  <c:v>5.8955000000000002</c:v>
                </c:pt>
                <c:pt idx="4">
                  <c:v>6.3316999999999997</c:v>
                </c:pt>
                <c:pt idx="5">
                  <c:v>6.3686999999999996</c:v>
                </c:pt>
                <c:pt idx="6">
                  <c:v>6.4984999999999999</c:v>
                </c:pt>
                <c:pt idx="7">
                  <c:v>6.3698999999999995</c:v>
                </c:pt>
                <c:pt idx="8">
                  <c:v>6.4828000000000001</c:v>
                </c:pt>
                <c:pt idx="9">
                  <c:v>6.9851000000000001</c:v>
                </c:pt>
                <c:pt idx="10">
                  <c:v>6.9426000000000005</c:v>
                </c:pt>
                <c:pt idx="11">
                  <c:v>7.2412999999999998</c:v>
                </c:pt>
                <c:pt idx="12">
                  <c:v>7.8103999999999996</c:v>
                </c:pt>
                <c:pt idx="13">
                  <c:v>8.507200000000001</c:v>
                </c:pt>
                <c:pt idx="14">
                  <c:v>9.2286000000000001</c:v>
                </c:pt>
                <c:pt idx="15">
                  <c:v>9.8613999999999997</c:v>
                </c:pt>
                <c:pt idx="16">
                  <c:v>9.5704999999999991</c:v>
                </c:pt>
                <c:pt idx="17">
                  <c:v>10.3828</c:v>
                </c:pt>
                <c:pt idx="18">
                  <c:v>11.120799999999999</c:v>
                </c:pt>
                <c:pt idx="19">
                  <c:v>11.787000000000001</c:v>
                </c:pt>
                <c:pt idx="20">
                  <c:v>12.313000000000001</c:v>
                </c:pt>
                <c:pt idx="21">
                  <c:v>13.214</c:v>
                </c:pt>
                <c:pt idx="22">
                  <c:v>14.391</c:v>
                </c:pt>
                <c:pt idx="23">
                  <c:v>15.193</c:v>
                </c:pt>
                <c:pt idx="24">
                  <c:v>15.941000000000001</c:v>
                </c:pt>
                <c:pt idx="25">
                  <c:v>16.786999999999999</c:v>
                </c:pt>
                <c:pt idx="26">
                  <c:v>18.081</c:v>
                </c:pt>
                <c:pt idx="27">
                  <c:v>19.783000000000001</c:v>
                </c:pt>
                <c:pt idx="28">
                  <c:v>21.083645000000004</c:v>
                </c:pt>
                <c:pt idx="29">
                  <c:v>22.554745999999998</c:v>
                </c:pt>
                <c:pt idx="30">
                  <c:v>23.795280999999999</c:v>
                </c:pt>
                <c:pt idx="31">
                  <c:v>24.436938999999999</c:v>
                </c:pt>
                <c:pt idx="32">
                  <c:v>25.132359000000001</c:v>
                </c:pt>
                <c:pt idx="33">
                  <c:v>24.348159000000003</c:v>
                </c:pt>
                <c:pt idx="34">
                  <c:v>22.492999999999999</c:v>
                </c:pt>
                <c:pt idx="35">
                  <c:v>20.905000000000001</c:v>
                </c:pt>
                <c:pt idx="36">
                  <c:v>22.065000000000001</c:v>
                </c:pt>
                <c:pt idx="37">
                  <c:v>22.207000000000001</c:v>
                </c:pt>
                <c:pt idx="38">
                  <c:v>23.251000000000001</c:v>
                </c:pt>
                <c:pt idx="39">
                  <c:v>24.076000000000001</c:v>
                </c:pt>
                <c:pt idx="40">
                  <c:v>25.509</c:v>
                </c:pt>
                <c:pt idx="41">
                  <c:v>26.922999999999998</c:v>
                </c:pt>
                <c:pt idx="42">
                  <c:v>28.831</c:v>
                </c:pt>
                <c:pt idx="43">
                  <c:v>29.443999999999999</c:v>
                </c:pt>
                <c:pt idx="44">
                  <c:v>28.876999999999999</c:v>
                </c:pt>
                <c:pt idx="45">
                  <c:v>7.0389999999999997</c:v>
                </c:pt>
                <c:pt idx="46">
                  <c:v>7</c:v>
                </c:pt>
                <c:pt idx="47">
                  <c:v>21.472000000000001</c:v>
                </c:pt>
                <c:pt idx="48">
                  <c:v>25.965</c:v>
                </c:pt>
              </c:numCache>
            </c:numRef>
          </c:val>
          <c:smooth val="0"/>
          <c:extLst>
            <c:ext xmlns:c16="http://schemas.microsoft.com/office/drawing/2014/chart" uri="{C3380CC4-5D6E-409C-BE32-E72D297353CC}">
              <c16:uniqueId val="{00000000-22E7-49A9-B6E0-28DAEACA9279}"/>
            </c:ext>
          </c:extLst>
        </c:ser>
        <c:ser>
          <c:idx val="4"/>
          <c:order val="1"/>
          <c:tx>
            <c:strRef>
              <c:f>'Figs 5,6'!$S$107</c:f>
              <c:strCache>
                <c:ptCount val="1"/>
                <c:pt idx="0">
                  <c:v>Ferry (selected services)</c:v>
                </c:pt>
              </c:strCache>
            </c:strRef>
          </c:tx>
          <c:spPr>
            <a:ln w="38100">
              <a:solidFill>
                <a:srgbClr val="0000FF"/>
              </a:solidFill>
              <a:prstDash val="solid"/>
            </a:ln>
          </c:spPr>
          <c:marker>
            <c:symbol val="none"/>
          </c:marker>
          <c:cat>
            <c:numRef>
              <c:f>'Figs 5,6'!$L$108:$L$156</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5,6'!$R$108:$R$149</c:f>
              <c:numCache>
                <c:formatCode>#,##0.00</c:formatCode>
                <c:ptCount val="42"/>
                <c:pt idx="0">
                  <c:v>5.2789999999999999</c:v>
                </c:pt>
                <c:pt idx="1">
                  <c:v>5.1710000000000003</c:v>
                </c:pt>
                <c:pt idx="2">
                  <c:v>4.8170000000000002</c:v>
                </c:pt>
                <c:pt idx="3">
                  <c:v>4.6390000000000002</c:v>
                </c:pt>
                <c:pt idx="4">
                  <c:v>4.5590000000000002</c:v>
                </c:pt>
                <c:pt idx="5">
                  <c:v>4.4779999999999998</c:v>
                </c:pt>
                <c:pt idx="6">
                  <c:v>4.2699999999999996</c:v>
                </c:pt>
                <c:pt idx="7">
                  <c:v>4.1929999999999996</c:v>
                </c:pt>
                <c:pt idx="8">
                  <c:v>4.5110000000000001</c:v>
                </c:pt>
                <c:pt idx="9">
                  <c:v>4.665</c:v>
                </c:pt>
                <c:pt idx="10">
                  <c:v>4.6680000000000001</c:v>
                </c:pt>
                <c:pt idx="11">
                  <c:v>4.851</c:v>
                </c:pt>
                <c:pt idx="12">
                  <c:v>5.3460000000000001</c:v>
                </c:pt>
                <c:pt idx="13">
                  <c:v>5.6550000000000002</c:v>
                </c:pt>
                <c:pt idx="14">
                  <c:v>6.1760000000000002</c:v>
                </c:pt>
                <c:pt idx="15">
                  <c:v>6.5430000000000001</c:v>
                </c:pt>
                <c:pt idx="16">
                  <c:v>6.8</c:v>
                </c:pt>
                <c:pt idx="17">
                  <c:v>6.6269999999999998</c:v>
                </c:pt>
                <c:pt idx="18">
                  <c:v>6.6319999999999997</c:v>
                </c:pt>
                <c:pt idx="19">
                  <c:v>6.649</c:v>
                </c:pt>
              </c:numCache>
            </c:numRef>
          </c:val>
          <c:smooth val="0"/>
          <c:extLst>
            <c:ext xmlns:c16="http://schemas.microsoft.com/office/drawing/2014/chart" uri="{C3380CC4-5D6E-409C-BE32-E72D297353CC}">
              <c16:uniqueId val="{00000001-22E7-49A9-B6E0-28DAEACA9279}"/>
            </c:ext>
          </c:extLst>
        </c:ser>
        <c:ser>
          <c:idx val="5"/>
          <c:order val="2"/>
          <c:tx>
            <c:strRef>
              <c:f>'Figs 5,6'!$S$107</c:f>
              <c:strCache>
                <c:ptCount val="1"/>
                <c:pt idx="0">
                  <c:v>Ferry (selected services)</c:v>
                </c:pt>
              </c:strCache>
            </c:strRef>
          </c:tx>
          <c:spPr>
            <a:ln w="38100">
              <a:solidFill>
                <a:srgbClr val="0000FF"/>
              </a:solidFill>
              <a:prstDash val="solid"/>
            </a:ln>
          </c:spPr>
          <c:marker>
            <c:symbol val="none"/>
          </c:marker>
          <c:cat>
            <c:numRef>
              <c:f>'Figs 5,6'!$L$108:$L$156</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5,6'!$S$108:$S$149</c:f>
              <c:numCache>
                <c:formatCode>General_)</c:formatCode>
                <c:ptCount val="42"/>
                <c:pt idx="20" formatCode="#,##0.00">
                  <c:v>6.8553000000000006</c:v>
                </c:pt>
                <c:pt idx="21" formatCode="#,##0.00">
                  <c:v>5.5889000000000006</c:v>
                </c:pt>
                <c:pt idx="22" formatCode="#,##0.00">
                  <c:v>5.6341000000000001</c:v>
                </c:pt>
              </c:numCache>
            </c:numRef>
          </c:val>
          <c:smooth val="0"/>
          <c:extLst>
            <c:ext xmlns:c16="http://schemas.microsoft.com/office/drawing/2014/chart" uri="{C3380CC4-5D6E-409C-BE32-E72D297353CC}">
              <c16:uniqueId val="{00000002-22E7-49A9-B6E0-28DAEACA9279}"/>
            </c:ext>
          </c:extLst>
        </c:ser>
        <c:ser>
          <c:idx val="6"/>
          <c:order val="3"/>
          <c:tx>
            <c:strRef>
              <c:f>'Figs 5,6'!$S$107</c:f>
              <c:strCache>
                <c:ptCount val="1"/>
                <c:pt idx="0">
                  <c:v>Ferry (selected services)</c:v>
                </c:pt>
              </c:strCache>
            </c:strRef>
          </c:tx>
          <c:spPr>
            <a:ln w="38100">
              <a:solidFill>
                <a:srgbClr val="0000FF"/>
              </a:solidFill>
              <a:prstDash val="solid"/>
            </a:ln>
          </c:spPr>
          <c:marker>
            <c:symbol val="none"/>
          </c:marker>
          <c:cat>
            <c:numRef>
              <c:f>'Figs 5,6'!$L$108:$L$156</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5,6'!$T$108:$T$145</c:f>
              <c:numCache>
                <c:formatCode>General_)</c:formatCode>
                <c:ptCount val="38"/>
                <c:pt idx="21" formatCode="#,##0.00">
                  <c:v>5.5889000000000006</c:v>
                </c:pt>
                <c:pt idx="22" formatCode="#,##0.00">
                  <c:v>5.6341000000000001</c:v>
                </c:pt>
                <c:pt idx="23" formatCode="#,##0.00">
                  <c:v>5.3306000000000004</c:v>
                </c:pt>
                <c:pt idx="24" formatCode="#,##0.00">
                  <c:v>5.327</c:v>
                </c:pt>
                <c:pt idx="25" formatCode="#,##0.00">
                  <c:v>5.2936999999999994</c:v>
                </c:pt>
                <c:pt idx="26" formatCode="#,##0.00">
                  <c:v>5.3037999999999998</c:v>
                </c:pt>
                <c:pt idx="27" formatCode="#,##0.00">
                  <c:v>5.3302269999999998</c:v>
                </c:pt>
                <c:pt idx="28" formatCode="#,##0.00">
                  <c:v>5.7135680000000004</c:v>
                </c:pt>
                <c:pt idx="29" formatCode="#,##0.00">
                  <c:v>5.9214670000000007</c:v>
                </c:pt>
                <c:pt idx="30" formatCode="#,##0.00">
                  <c:v>5.9711470000000002</c:v>
                </c:pt>
                <c:pt idx="31" formatCode="#,##0.00">
                  <c:v>5.396636</c:v>
                </c:pt>
                <c:pt idx="32" formatCode="#,##0.00">
                  <c:v>5.4045519999999998</c:v>
                </c:pt>
                <c:pt idx="33" formatCode="#,##0.00">
                  <c:v>5.148219000000001</c:v>
                </c:pt>
                <c:pt idx="34" formatCode="#,##0.00">
                  <c:v>5.4013329999999993</c:v>
                </c:pt>
                <c:pt idx="35" formatCode="#,##0.00">
                  <c:v>5.3725519999999998</c:v>
                </c:pt>
                <c:pt idx="36" formatCode="#,##0.00">
                  <c:v>5.2171419999999999</c:v>
                </c:pt>
                <c:pt idx="37" formatCode="#,##0.00">
                  <c:v>5.1467330000000002</c:v>
                </c:pt>
              </c:numCache>
            </c:numRef>
          </c:val>
          <c:smooth val="0"/>
          <c:extLst>
            <c:ext xmlns:c16="http://schemas.microsoft.com/office/drawing/2014/chart" uri="{C3380CC4-5D6E-409C-BE32-E72D297353CC}">
              <c16:uniqueId val="{00000003-22E7-49A9-B6E0-28DAEACA9279}"/>
            </c:ext>
          </c:extLst>
        </c:ser>
        <c:ser>
          <c:idx val="8"/>
          <c:order val="4"/>
          <c:tx>
            <c:strRef>
              <c:f>'Figs 5,6'!$U$107</c:f>
              <c:strCache>
                <c:ptCount val="1"/>
                <c:pt idx="0">
                  <c:v>Ferry (all services)</c:v>
                </c:pt>
              </c:strCache>
            </c:strRef>
          </c:tx>
          <c:spPr>
            <a:ln w="38100">
              <a:solidFill>
                <a:srgbClr val="1616F6"/>
              </a:solidFill>
              <a:prstDash val="sysDash"/>
            </a:ln>
          </c:spPr>
          <c:marker>
            <c:symbol val="none"/>
          </c:marker>
          <c:cat>
            <c:numRef>
              <c:f>'Figs 5,6'!$L$108:$L$156</c:f>
              <c:numCache>
                <c:formatCode>0</c:formatCode>
                <c:ptCount val="49"/>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pt idx="42">
                  <c:v>2017</c:v>
                </c:pt>
                <c:pt idx="43">
                  <c:v>2018</c:v>
                </c:pt>
                <c:pt idx="44">
                  <c:v>2019</c:v>
                </c:pt>
                <c:pt idx="45">
                  <c:v>2020</c:v>
                </c:pt>
                <c:pt idx="46">
                  <c:v>2021</c:v>
                </c:pt>
                <c:pt idx="47">
                  <c:v>2022</c:v>
                </c:pt>
                <c:pt idx="48">
                  <c:v>2023</c:v>
                </c:pt>
              </c:numCache>
            </c:numRef>
          </c:cat>
          <c:val>
            <c:numRef>
              <c:f>'Figs 5,6'!$U$108:$U$156</c:f>
              <c:numCache>
                <c:formatCode>General_)</c:formatCode>
                <c:ptCount val="49"/>
                <c:pt idx="17" formatCode="0.00">
                  <c:v>9.1589740000000006</c:v>
                </c:pt>
                <c:pt idx="18" formatCode="0.00">
                  <c:v>9.5338220000000007</c:v>
                </c:pt>
                <c:pt idx="19" formatCode="0.00">
                  <c:v>9.6359860000000008</c:v>
                </c:pt>
                <c:pt idx="20" formatCode="0.00">
                  <c:v>10.4930865</c:v>
                </c:pt>
                <c:pt idx="21" formatCode="0.00">
                  <c:v>9.3271844999999995</c:v>
                </c:pt>
                <c:pt idx="22" formatCode="0.00">
                  <c:v>9.9245145000000008</c:v>
                </c:pt>
                <c:pt idx="23" formatCode="0.00">
                  <c:v>9.6408050000000003</c:v>
                </c:pt>
                <c:pt idx="24" formatCode="0.00">
                  <c:v>9.9601620000000004</c:v>
                </c:pt>
                <c:pt idx="25" formatCode="0.00">
                  <c:v>9.798566000000001</c:v>
                </c:pt>
                <c:pt idx="26" formatCode="0.00">
                  <c:v>9.7894550000000002</c:v>
                </c:pt>
                <c:pt idx="27" formatCode="0.00">
                  <c:v>9.9714330000000011</c:v>
                </c:pt>
                <c:pt idx="28" formatCode="0.00">
                  <c:v>10.671361999999998</c:v>
                </c:pt>
                <c:pt idx="29" formatCode="0.00">
                  <c:v>10.837052000000003</c:v>
                </c:pt>
                <c:pt idx="30" formatCode="0.00">
                  <c:v>10.572758999999998</c:v>
                </c:pt>
                <c:pt idx="31" formatCode="0.00">
                  <c:v>10.588667000000001</c:v>
                </c:pt>
                <c:pt idx="32" formatCode="0.00">
                  <c:v>10.720838000000001</c:v>
                </c:pt>
                <c:pt idx="33" formatCode="0.00">
                  <c:v>10.013630000000001</c:v>
                </c:pt>
                <c:pt idx="34" formatCode="0.00">
                  <c:v>10.218646</c:v>
                </c:pt>
                <c:pt idx="35" formatCode="0.00">
                  <c:v>9.9904419999999998</c:v>
                </c:pt>
                <c:pt idx="36" formatCode="0.00">
                  <c:v>9.6309830000000005</c:v>
                </c:pt>
                <c:pt idx="37" formatCode="0.00">
                  <c:v>9.6975620000000013</c:v>
                </c:pt>
                <c:pt idx="38" formatCode="0.00">
                  <c:v>9.6615789999999997</c:v>
                </c:pt>
                <c:pt idx="39" formatCode="0.00">
                  <c:v>9.6788600000000002</c:v>
                </c:pt>
                <c:pt idx="40" formatCode="0.00">
                  <c:v>9.5419999999999998</c:v>
                </c:pt>
                <c:pt idx="41" formatCode="0.00">
                  <c:v>10.073399999999999</c:v>
                </c:pt>
                <c:pt idx="42" formatCode="0.00">
                  <c:v>10.254827000000001</c:v>
                </c:pt>
                <c:pt idx="43" formatCode="0.00">
                  <c:v>10.279183</c:v>
                </c:pt>
                <c:pt idx="44" formatCode="0.00">
                  <c:v>10.43</c:v>
                </c:pt>
                <c:pt idx="45" formatCode="0.00">
                  <c:v>4.9260929999999998</c:v>
                </c:pt>
                <c:pt idx="46" formatCode="0.00">
                  <c:v>7.6523399999999997</c:v>
                </c:pt>
                <c:pt idx="47" formatCode="0.00">
                  <c:v>9.3149999999999995</c:v>
                </c:pt>
                <c:pt idx="48" formatCode="0.00">
                  <c:v>9.6669999999999998</c:v>
                </c:pt>
              </c:numCache>
            </c:numRef>
          </c:val>
          <c:smooth val="0"/>
          <c:extLst>
            <c:ext xmlns:c16="http://schemas.microsoft.com/office/drawing/2014/chart" uri="{C3380CC4-5D6E-409C-BE32-E72D297353CC}">
              <c16:uniqueId val="{00000004-22E7-49A9-B6E0-28DAEACA9279}"/>
            </c:ext>
          </c:extLst>
        </c:ser>
        <c:dLbls>
          <c:showLegendKey val="0"/>
          <c:showVal val="0"/>
          <c:showCatName val="0"/>
          <c:showSerName val="0"/>
          <c:showPercent val="0"/>
          <c:showBubbleSize val="0"/>
        </c:dLbls>
        <c:smooth val="0"/>
        <c:axId val="359158528"/>
        <c:axId val="359160064"/>
      </c:lineChart>
      <c:catAx>
        <c:axId val="359158528"/>
        <c:scaling>
          <c:orientation val="minMax"/>
        </c:scaling>
        <c:delete val="0"/>
        <c:axPos val="b"/>
        <c:numFmt formatCode="0" sourceLinked="1"/>
        <c:majorTickMark val="out"/>
        <c:minorTickMark val="none"/>
        <c:tickLblPos val="nextTo"/>
        <c:spPr>
          <a:ln w="3175">
            <a:solidFill>
              <a:srgbClr val="000000"/>
            </a:solidFill>
            <a:prstDash val="solid"/>
          </a:ln>
        </c:spPr>
        <c:txPr>
          <a:bodyPr rot="-5400000" vert="horz"/>
          <a:lstStyle/>
          <a:p>
            <a:pPr>
              <a:defRPr sz="1800" b="1" i="0" u="none" strike="noStrike" baseline="0">
                <a:solidFill>
                  <a:srgbClr val="000000"/>
                </a:solidFill>
                <a:latin typeface="Arial"/>
                <a:ea typeface="Arial"/>
                <a:cs typeface="Arial"/>
              </a:defRPr>
            </a:pPr>
            <a:endParaRPr lang="en-US"/>
          </a:p>
        </c:txPr>
        <c:crossAx val="359160064"/>
        <c:crosses val="autoZero"/>
        <c:auto val="1"/>
        <c:lblAlgn val="ctr"/>
        <c:lblOffset val="100"/>
        <c:tickLblSkip val="3"/>
        <c:tickMarkSkip val="2"/>
        <c:noMultiLvlLbl val="0"/>
      </c:catAx>
      <c:valAx>
        <c:axId val="359160064"/>
        <c:scaling>
          <c:orientation val="minMax"/>
        </c:scaling>
        <c:delete val="0"/>
        <c:axPos val="l"/>
        <c:title>
          <c:tx>
            <c:rich>
              <a:bodyPr rot="0" vert="horz"/>
              <a:lstStyle/>
              <a:p>
                <a:pPr algn="ctr">
                  <a:defRPr sz="1450" b="1" i="0" u="none" strike="noStrike" baseline="0">
                    <a:solidFill>
                      <a:srgbClr val="000000"/>
                    </a:solidFill>
                    <a:latin typeface="Arial"/>
                    <a:ea typeface="Arial"/>
                    <a:cs typeface="Arial"/>
                  </a:defRPr>
                </a:pPr>
                <a:r>
                  <a:rPr lang="en-GB"/>
                  <a:t>millions</a:t>
                </a:r>
              </a:p>
            </c:rich>
          </c:tx>
          <c:layout>
            <c:manualLayout>
              <c:xMode val="edge"/>
              <c:yMode val="edge"/>
              <c:x val="9.4752186588921289E-3"/>
              <c:y val="4.6403712296983757E-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1" i="0" u="none" strike="noStrike" baseline="0">
                <a:solidFill>
                  <a:srgbClr val="000000"/>
                </a:solidFill>
                <a:latin typeface="Arial"/>
                <a:ea typeface="Arial"/>
                <a:cs typeface="Arial"/>
              </a:defRPr>
            </a:pPr>
            <a:endParaRPr lang="en-US"/>
          </a:p>
        </c:txPr>
        <c:crossAx val="359158528"/>
        <c:crosses val="autoZero"/>
        <c:crossBetween val="midCat"/>
      </c:valAx>
      <c:spPr>
        <a:solidFill>
          <a:srgbClr val="FFFFFF"/>
        </a:solidFill>
        <a:ln w="3175">
          <a:solidFill>
            <a:srgbClr val="E3E3E3"/>
          </a:solidFill>
          <a:prstDash val="solid"/>
        </a:ln>
      </c:spPr>
    </c:plotArea>
    <c:legend>
      <c:legendPos val="b"/>
      <c:legendEntry>
        <c:idx val="2"/>
        <c:delete val="1"/>
      </c:legendEntry>
      <c:legendEntry>
        <c:idx val="3"/>
        <c:delete val="1"/>
      </c:legendEntry>
      <c:layout>
        <c:manualLayout>
          <c:xMode val="edge"/>
          <c:yMode val="edge"/>
          <c:x val="1.8221574344023325E-2"/>
          <c:y val="0.93387519715487999"/>
          <c:w val="0.65573884897040935"/>
          <c:h val="3.314637874442028E-2"/>
        </c:manualLayout>
      </c:layout>
      <c:overlay val="0"/>
      <c:spPr>
        <a:solidFill>
          <a:srgbClr val="FFFFFF"/>
        </a:solidFill>
        <a:ln w="25400">
          <a:noFill/>
        </a:ln>
      </c:spPr>
      <c:txPr>
        <a:bodyPr/>
        <a:lstStyle/>
        <a:p>
          <a:pPr>
            <a:defRPr sz="1600"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35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94910011969122"/>
          <c:y val="5.4054212574525425E-2"/>
          <c:w val="0.83658232157040735"/>
          <c:h val="0.61561742098765071"/>
        </c:manualLayout>
      </c:layout>
      <c:lineChart>
        <c:grouping val="standard"/>
        <c:varyColors val="0"/>
        <c:ser>
          <c:idx val="0"/>
          <c:order val="0"/>
          <c:tx>
            <c:strRef>
              <c:f>'Figs 7, 8, 9'!$A$62</c:f>
              <c:strCache>
                <c:ptCount val="1"/>
                <c:pt idx="0">
                  <c:v>Scotland</c:v>
                </c:pt>
              </c:strCache>
            </c:strRef>
          </c:tx>
          <c:spPr>
            <a:ln w="38100">
              <a:solidFill>
                <a:srgbClr val="800000"/>
              </a:solidFill>
              <a:prstDash val="sysDash"/>
            </a:ln>
          </c:spPr>
          <c:marker>
            <c:symbol val="none"/>
          </c:marker>
          <c:cat>
            <c:numRef>
              <c:f>'Figs 7, 8, 9'!$D$61:$W$61</c:f>
              <c:numCache>
                <c:formatCode>General_)</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'Figs 7, 8, 9'!$D$62:$W$62</c:f>
              <c:numCache>
                <c:formatCode>General_)</c:formatCode>
                <c:ptCount val="20"/>
                <c:pt idx="0">
                  <c:v>48.151839977971406</c:v>
                </c:pt>
                <c:pt idx="1">
                  <c:v>49.534930139720558</c:v>
                </c:pt>
                <c:pt idx="2">
                  <c:v>49.956030468917419</c:v>
                </c:pt>
                <c:pt idx="3">
                  <c:v>50.812050290135396</c:v>
                </c:pt>
                <c:pt idx="4">
                  <c:v>51.225009129523919</c:v>
                </c:pt>
                <c:pt idx="5">
                  <c:v>51.298706015023214</c:v>
                </c:pt>
                <c:pt idx="6">
                  <c:v>51.018243320284292</c:v>
                </c:pt>
                <c:pt idx="7">
                  <c:v>50.774542915904078</c:v>
                </c:pt>
                <c:pt idx="8">
                  <c:v>51.182066497127245</c:v>
                </c:pt>
                <c:pt idx="9">
                  <c:v>51.887236003234726</c:v>
                </c:pt>
                <c:pt idx="10">
                  <c:v>52.91174374554592</c:v>
                </c:pt>
                <c:pt idx="11">
                  <c:v>53.492479025356417</c:v>
                </c:pt>
                <c:pt idx="12">
                  <c:v>54.305252190738443</c:v>
                </c:pt>
                <c:pt idx="13">
                  <c:v>54.947197536132386</c:v>
                </c:pt>
                <c:pt idx="14">
                  <c:v>55.442133362994269</c:v>
                </c:pt>
                <c:pt idx="15">
                  <c:v>56.160959663120572</c:v>
                </c:pt>
                <c:pt idx="16">
                  <c:v>56.203192255823843</c:v>
                </c:pt>
                <c:pt idx="17">
                  <c:v>56.539827255278311</c:v>
                </c:pt>
                <c:pt idx="18">
                  <c:v>56.782256732198917</c:v>
                </c:pt>
                <c:pt idx="19">
                  <c:v>57.052057339574866</c:v>
                </c:pt>
              </c:numCache>
            </c:numRef>
          </c:val>
          <c:smooth val="0"/>
          <c:extLst>
            <c:ext xmlns:c16="http://schemas.microsoft.com/office/drawing/2014/chart" uri="{C3380CC4-5D6E-409C-BE32-E72D297353CC}">
              <c16:uniqueId val="{00000000-36F2-467F-BED0-EC3504CAD256}"/>
            </c:ext>
          </c:extLst>
        </c:ser>
        <c:ser>
          <c:idx val="1"/>
          <c:order val="1"/>
          <c:tx>
            <c:strRef>
              <c:f>'Figs 7, 8, 9'!$A$63</c:f>
              <c:strCache>
                <c:ptCount val="1"/>
                <c:pt idx="0">
                  <c:v>GB</c:v>
                </c:pt>
              </c:strCache>
            </c:strRef>
          </c:tx>
          <c:spPr>
            <a:ln w="38100">
              <a:solidFill>
                <a:srgbClr val="000000"/>
              </a:solidFill>
              <a:prstDash val="solid"/>
            </a:ln>
          </c:spPr>
          <c:marker>
            <c:symbol val="none"/>
          </c:marker>
          <c:cat>
            <c:numRef>
              <c:f>'Figs 7, 8, 9'!$D$61:$W$61</c:f>
              <c:numCache>
                <c:formatCode>General_)</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'Figs 7, 8, 9'!$D$63:$W$63</c:f>
              <c:numCache>
                <c:formatCode>General_)</c:formatCode>
                <c:ptCount val="20"/>
                <c:pt idx="0">
                  <c:v>55.393264705143977</c:v>
                </c:pt>
                <c:pt idx="1">
                  <c:v>56.056395354474269</c:v>
                </c:pt>
                <c:pt idx="2">
                  <c:v>55.972022454692173</c:v>
                </c:pt>
                <c:pt idx="3">
                  <c:v>56.501770594655987</c:v>
                </c:pt>
                <c:pt idx="4">
                  <c:v>56.430337971994838</c:v>
                </c:pt>
                <c:pt idx="5">
                  <c:v>56.160125481680936</c:v>
                </c:pt>
                <c:pt idx="6">
                  <c:v>55.976308802697361</c:v>
                </c:pt>
                <c:pt idx="7">
                  <c:v>55.682663908198272</c:v>
                </c:pt>
                <c:pt idx="8">
                  <c:v>55.783518274821674</c:v>
                </c:pt>
                <c:pt idx="9">
                  <c:v>56.228774069268958</c:v>
                </c:pt>
                <c:pt idx="10">
                  <c:v>56.762031254880924</c:v>
                </c:pt>
                <c:pt idx="11">
                  <c:v>57.671501712354356</c:v>
                </c:pt>
                <c:pt idx="12">
                  <c:v>58.450204945477957</c:v>
                </c:pt>
                <c:pt idx="13">
                  <c:v>58.877379837928096</c:v>
                </c:pt>
                <c:pt idx="14">
                  <c:v>59.289511111558298</c:v>
                </c:pt>
                <c:pt idx="15">
                  <c:v>59.758089746634234</c:v>
                </c:pt>
                <c:pt idx="16">
                  <c:v>59.499823143534542</c:v>
                </c:pt>
                <c:pt idx="17">
                  <c:v>59.979940664046637</c:v>
                </c:pt>
                <c:pt idx="18">
                  <c:v>60.046795302957925</c:v>
                </c:pt>
                <c:pt idx="19">
                  <c:v>60.142163005414119</c:v>
                </c:pt>
              </c:numCache>
            </c:numRef>
          </c:val>
          <c:smooth val="0"/>
          <c:extLst>
            <c:ext xmlns:c16="http://schemas.microsoft.com/office/drawing/2014/chart" uri="{C3380CC4-5D6E-409C-BE32-E72D297353CC}">
              <c16:uniqueId val="{00000001-36F2-467F-BED0-EC3504CAD256}"/>
            </c:ext>
          </c:extLst>
        </c:ser>
        <c:dLbls>
          <c:showLegendKey val="0"/>
          <c:showVal val="0"/>
          <c:showCatName val="0"/>
          <c:showSerName val="0"/>
          <c:showPercent val="0"/>
          <c:showBubbleSize val="0"/>
        </c:dLbls>
        <c:smooth val="0"/>
        <c:axId val="359195008"/>
        <c:axId val="359196544"/>
      </c:lineChart>
      <c:catAx>
        <c:axId val="3591950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Arial"/>
                <a:ea typeface="Arial"/>
                <a:cs typeface="Arial"/>
              </a:defRPr>
            </a:pPr>
            <a:endParaRPr lang="en-US"/>
          </a:p>
        </c:txPr>
        <c:crossAx val="359196544"/>
        <c:crosses val="autoZero"/>
        <c:auto val="1"/>
        <c:lblAlgn val="ctr"/>
        <c:lblOffset val="100"/>
        <c:tickLblSkip val="1"/>
        <c:tickMarkSkip val="1"/>
        <c:noMultiLvlLbl val="0"/>
      </c:catAx>
      <c:valAx>
        <c:axId val="359196544"/>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59195008"/>
        <c:crosses val="autoZero"/>
        <c:crossBetween val="midCat"/>
      </c:valAx>
      <c:spPr>
        <a:solidFill>
          <a:srgbClr val="FFFFFF"/>
        </a:solidFill>
        <a:ln w="12700">
          <a:solidFill>
            <a:srgbClr val="E3E3E3"/>
          </a:solidFill>
          <a:prstDash val="solid"/>
        </a:ln>
      </c:spPr>
    </c:plotArea>
    <c:legend>
      <c:legendPos val="b"/>
      <c:layout>
        <c:manualLayout>
          <c:xMode val="edge"/>
          <c:yMode val="edge"/>
          <c:x val="7.4963114817748373E-3"/>
          <c:y val="0.85886138106610543"/>
          <c:w val="0.86956591964465979"/>
          <c:h val="7.207238734797794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62692005809822E-2"/>
          <c:y val="4.6961325966850827E-2"/>
          <c:w val="0.86417973427277739"/>
          <c:h val="0.69060773480662985"/>
        </c:manualLayout>
      </c:layout>
      <c:lineChart>
        <c:grouping val="standard"/>
        <c:varyColors val="0"/>
        <c:ser>
          <c:idx val="0"/>
          <c:order val="0"/>
          <c:tx>
            <c:strRef>
              <c:f>'Figs 7, 8, 9'!$A$66</c:f>
              <c:strCache>
                <c:ptCount val="1"/>
                <c:pt idx="0">
                  <c:v>Local bus: Scot</c:v>
                </c:pt>
              </c:strCache>
            </c:strRef>
          </c:tx>
          <c:spPr>
            <a:ln w="38100">
              <a:solidFill>
                <a:srgbClr val="000080"/>
              </a:solidFill>
              <a:prstDash val="solid"/>
            </a:ln>
          </c:spPr>
          <c:marker>
            <c:symbol val="none"/>
          </c:marker>
          <c:cat>
            <c:numRef>
              <c:f>'Figs 7, 8, 9'!$D$65:$W$65</c:f>
              <c:numCache>
                <c:formatCode>General_)</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'Figs 7, 8, 9'!$D$66:$W$66</c:f>
              <c:numCache>
                <c:formatCode>General_)</c:formatCode>
                <c:ptCount val="20"/>
                <c:pt idx="0">
                  <c:v>90.330659783386707</c:v>
                </c:pt>
                <c:pt idx="1">
                  <c:v>91.07101868488806</c:v>
                </c:pt>
                <c:pt idx="2">
                  <c:v>92.706590313947146</c:v>
                </c:pt>
                <c:pt idx="3">
                  <c:v>94.249880443802326</c:v>
                </c:pt>
                <c:pt idx="4">
                  <c:v>92.953468128445678</c:v>
                </c:pt>
                <c:pt idx="5">
                  <c:v>87.536824449915713</c:v>
                </c:pt>
                <c:pt idx="6">
                  <c:v>81.753150489261131</c:v>
                </c:pt>
                <c:pt idx="7">
                  <c:v>82.201601608921848</c:v>
                </c:pt>
                <c:pt idx="8">
                  <c:v>79.181394499632475</c:v>
                </c:pt>
                <c:pt idx="9">
                  <c:v>79.184705310545567</c:v>
                </c:pt>
                <c:pt idx="10">
                  <c:v>77.688440028615588</c:v>
                </c:pt>
                <c:pt idx="11">
                  <c:v>76.549033816464686</c:v>
                </c:pt>
                <c:pt idx="12">
                  <c:v>72.978301636013697</c:v>
                </c:pt>
                <c:pt idx="13">
                  <c:v>71.615428857678253</c:v>
                </c:pt>
                <c:pt idx="14">
                  <c:v>69.452233657925959</c:v>
                </c:pt>
                <c:pt idx="15">
                  <c:v>66.714681227875658</c:v>
                </c:pt>
                <c:pt idx="16">
                  <c:v>22.948113018233542</c:v>
                </c:pt>
                <c:pt idx="17">
                  <c:v>42.79514835323527</c:v>
                </c:pt>
                <c:pt idx="18">
                  <c:v>54.508950587012876</c:v>
                </c:pt>
                <c:pt idx="19">
                  <c:v>60.896849946716813</c:v>
                </c:pt>
              </c:numCache>
            </c:numRef>
          </c:val>
          <c:smooth val="0"/>
          <c:extLst>
            <c:ext xmlns:c16="http://schemas.microsoft.com/office/drawing/2014/chart" uri="{C3380CC4-5D6E-409C-BE32-E72D297353CC}">
              <c16:uniqueId val="{00000000-0BA1-4F71-BF39-7DEA3AF53B4A}"/>
            </c:ext>
          </c:extLst>
        </c:ser>
        <c:ser>
          <c:idx val="1"/>
          <c:order val="1"/>
          <c:tx>
            <c:strRef>
              <c:f>'Figs 7, 8, 9'!$A$67</c:f>
              <c:strCache>
                <c:ptCount val="1"/>
                <c:pt idx="0">
                  <c:v>Local bus: GB</c:v>
                </c:pt>
              </c:strCache>
            </c:strRef>
          </c:tx>
          <c:spPr>
            <a:ln w="38100">
              <a:solidFill>
                <a:srgbClr val="800000"/>
              </a:solidFill>
              <a:prstDash val="lgDash"/>
            </a:ln>
          </c:spPr>
          <c:marker>
            <c:symbol val="square"/>
            <c:size val="7"/>
            <c:spPr>
              <a:solidFill>
                <a:srgbClr val="800000"/>
              </a:solidFill>
              <a:ln>
                <a:solidFill>
                  <a:srgbClr val="800000"/>
                </a:solidFill>
                <a:prstDash val="solid"/>
              </a:ln>
            </c:spPr>
          </c:marker>
          <c:cat>
            <c:numRef>
              <c:f>'Figs 7, 8, 9'!$D$65:$W$65</c:f>
              <c:numCache>
                <c:formatCode>General_)</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'Figs 7, 8, 9'!$D$67:$W$67</c:f>
              <c:numCache>
                <c:formatCode>General_)</c:formatCode>
                <c:ptCount val="20"/>
                <c:pt idx="0">
                  <c:v>79.134581948703598</c:v>
                </c:pt>
                <c:pt idx="1">
                  <c:v>80.077903998609855</c:v>
                </c:pt>
                <c:pt idx="2">
                  <c:v>82.806812463767542</c:v>
                </c:pt>
                <c:pt idx="3">
                  <c:v>86.350133990472855</c:v>
                </c:pt>
                <c:pt idx="4">
                  <c:v>87.433485924744488</c:v>
                </c:pt>
                <c:pt idx="5">
                  <c:v>85.802600245683308</c:v>
                </c:pt>
                <c:pt idx="6">
                  <c:v>84.723969950741093</c:v>
                </c:pt>
                <c:pt idx="7">
                  <c:v>84.445187992826334</c:v>
                </c:pt>
                <c:pt idx="8">
                  <c:v>82.396836543222093</c:v>
                </c:pt>
                <c:pt idx="9">
                  <c:v>83.46812700478651</c:v>
                </c:pt>
                <c:pt idx="10">
                  <c:v>81.917057536137378</c:v>
                </c:pt>
                <c:pt idx="11">
                  <c:v>79.434918525946841</c:v>
                </c:pt>
                <c:pt idx="12">
                  <c:v>77.352536631404945</c:v>
                </c:pt>
                <c:pt idx="13">
                  <c:v>75.393019661132726</c:v>
                </c:pt>
                <c:pt idx="14">
                  <c:v>74.321494046450368</c:v>
                </c:pt>
                <c:pt idx="15">
                  <c:v>69.612845719721221</c:v>
                </c:pt>
                <c:pt idx="16">
                  <c:v>26.739144708395333</c:v>
                </c:pt>
                <c:pt idx="17">
                  <c:v>47.943629609055918</c:v>
                </c:pt>
                <c:pt idx="18">
                  <c:v>56.890789770903616</c:v>
                </c:pt>
                <c:pt idx="19">
                  <c:v>60.820567165918149</c:v>
                </c:pt>
              </c:numCache>
            </c:numRef>
          </c:val>
          <c:smooth val="0"/>
          <c:extLst>
            <c:ext xmlns:c16="http://schemas.microsoft.com/office/drawing/2014/chart" uri="{C3380CC4-5D6E-409C-BE32-E72D297353CC}">
              <c16:uniqueId val="{00000001-0BA1-4F71-BF39-7DEA3AF53B4A}"/>
            </c:ext>
          </c:extLst>
        </c:ser>
        <c:ser>
          <c:idx val="2"/>
          <c:order val="2"/>
          <c:tx>
            <c:strRef>
              <c:f>'Figs 7, 8, 9'!$A$68</c:f>
              <c:strCache>
                <c:ptCount val="1"/>
                <c:pt idx="0">
                  <c:v>Rail: Scot</c:v>
                </c:pt>
              </c:strCache>
            </c:strRef>
          </c:tx>
          <c:spPr>
            <a:ln w="38100">
              <a:solidFill>
                <a:srgbClr val="339966"/>
              </a:solidFill>
              <a:prstDash val="lgDashDotDot"/>
            </a:ln>
          </c:spPr>
          <c:marker>
            <c:symbol val="square"/>
            <c:size val="7"/>
            <c:spPr>
              <a:solidFill>
                <a:srgbClr val="FFFFFF"/>
              </a:solidFill>
              <a:ln>
                <a:solidFill>
                  <a:srgbClr val="339933"/>
                </a:solidFill>
                <a:prstDash val="solid"/>
              </a:ln>
            </c:spPr>
          </c:marker>
          <c:cat>
            <c:numRef>
              <c:f>'Figs 7, 8, 9'!$D$65:$W$65</c:f>
              <c:numCache>
                <c:formatCode>General_)</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'Figs 7, 8, 9'!$D$68:$W$68</c:f>
              <c:numCache>
                <c:formatCode>General_)</c:formatCode>
                <c:ptCount val="20"/>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16.153736083639448</c:v>
                </c:pt>
                <c:pt idx="9">
                  <c:v>16.305267711056363</c:v>
                </c:pt>
                <c:pt idx="10">
                  <c:v>17.197404448445294</c:v>
                </c:pt>
                <c:pt idx="11">
                  <c:v>17.452398303342864</c:v>
                </c:pt>
                <c:pt idx="12">
                  <c:v>17.525907458743418</c:v>
                </c:pt>
                <c:pt idx="13">
                  <c:v>18.022925842780012</c:v>
                </c:pt>
                <c:pt idx="14">
                  <c:v>17.981943903750256</c:v>
                </c:pt>
                <c:pt idx="15">
                  <c:v>17.481924497635934</c:v>
                </c:pt>
                <c:pt idx="16">
                  <c:v>2.7503367755999335</c:v>
                </c:pt>
                <c:pt idx="17">
                  <c:v>9.0063487376347258</c:v>
                </c:pt>
                <c:pt idx="18">
                  <c:v>11.900307102079775</c:v>
                </c:pt>
              </c:numCache>
            </c:numRef>
          </c:val>
          <c:smooth val="0"/>
          <c:extLst>
            <c:ext xmlns:c16="http://schemas.microsoft.com/office/drawing/2014/chart" uri="{C3380CC4-5D6E-409C-BE32-E72D297353CC}">
              <c16:uniqueId val="{00000002-0BA1-4F71-BF39-7DEA3AF53B4A}"/>
            </c:ext>
          </c:extLst>
        </c:ser>
        <c:ser>
          <c:idx val="3"/>
          <c:order val="3"/>
          <c:tx>
            <c:strRef>
              <c:f>'Figs 7, 8, 9'!$A$69</c:f>
              <c:strCache>
                <c:ptCount val="1"/>
                <c:pt idx="0">
                  <c:v>Rail: GB</c:v>
                </c:pt>
              </c:strCache>
            </c:strRef>
          </c:tx>
          <c:spPr>
            <a:ln w="38100">
              <a:solidFill>
                <a:srgbClr val="3366FF"/>
              </a:solidFill>
              <a:prstDash val="sysDash"/>
            </a:ln>
          </c:spPr>
          <c:marker>
            <c:symbol val="none"/>
          </c:marker>
          <c:cat>
            <c:numRef>
              <c:f>'Figs 7, 8, 9'!$D$65:$W$65</c:f>
              <c:numCache>
                <c:formatCode>General_)</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'Figs 7, 8, 9'!$D$69:$W$69</c:f>
              <c:numCache>
                <c:formatCode>General_)</c:formatCode>
                <c:ptCount val="20"/>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20.505749323274443</c:v>
                </c:pt>
                <c:pt idx="9">
                  <c:v>21.388175629066914</c:v>
                </c:pt>
                <c:pt idx="10">
                  <c:v>22.18354450190898</c:v>
                </c:pt>
                <c:pt idx="11">
                  <c:v>23.148899117179347</c:v>
                </c:pt>
                <c:pt idx="12">
                  <c:v>23.05694478220402</c:v>
                </c:pt>
                <c:pt idx="13">
                  <c:v>23.029821403110901</c:v>
                </c:pt>
                <c:pt idx="14">
                  <c:v>23.60150669534374</c:v>
                </c:pt>
                <c:pt idx="15">
                  <c:v>23.234190693507841</c:v>
                </c:pt>
                <c:pt idx="16">
                  <c:v>5.9836334670418383</c:v>
                </c:pt>
                <c:pt idx="17">
                  <c:v>15.212298224230015</c:v>
                </c:pt>
                <c:pt idx="18">
                  <c:v>21.311277419584254</c:v>
                </c:pt>
                <c:pt idx="19">
                  <c:v>24.267151981570471</c:v>
                </c:pt>
              </c:numCache>
            </c:numRef>
          </c:val>
          <c:smooth val="0"/>
          <c:extLst>
            <c:ext xmlns:c16="http://schemas.microsoft.com/office/drawing/2014/chart" uri="{C3380CC4-5D6E-409C-BE32-E72D297353CC}">
              <c16:uniqueId val="{00000003-0BA1-4F71-BF39-7DEA3AF53B4A}"/>
            </c:ext>
          </c:extLst>
        </c:ser>
        <c:dLbls>
          <c:showLegendKey val="0"/>
          <c:showVal val="0"/>
          <c:showCatName val="0"/>
          <c:showSerName val="0"/>
          <c:showPercent val="0"/>
          <c:showBubbleSize val="0"/>
        </c:dLbls>
        <c:smooth val="0"/>
        <c:axId val="361879808"/>
        <c:axId val="361885696"/>
      </c:lineChart>
      <c:catAx>
        <c:axId val="361879808"/>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075" b="0" i="0" u="none" strike="noStrike" baseline="0">
                <a:solidFill>
                  <a:srgbClr val="000000"/>
                </a:solidFill>
                <a:latin typeface="Arial"/>
                <a:ea typeface="Arial"/>
                <a:cs typeface="Arial"/>
              </a:defRPr>
            </a:pPr>
            <a:endParaRPr lang="en-US"/>
          </a:p>
        </c:txPr>
        <c:crossAx val="361885696"/>
        <c:crosses val="autoZero"/>
        <c:auto val="1"/>
        <c:lblAlgn val="ctr"/>
        <c:lblOffset val="100"/>
        <c:tickLblSkip val="1"/>
        <c:tickMarkSkip val="1"/>
        <c:noMultiLvlLbl val="0"/>
      </c:catAx>
      <c:valAx>
        <c:axId val="361885696"/>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075" b="0" i="0" u="none" strike="noStrike" baseline="0">
                <a:solidFill>
                  <a:srgbClr val="000000"/>
                </a:solidFill>
                <a:latin typeface="Arial"/>
                <a:ea typeface="Arial"/>
                <a:cs typeface="Arial"/>
              </a:defRPr>
            </a:pPr>
            <a:endParaRPr lang="en-US"/>
          </a:p>
        </c:txPr>
        <c:crossAx val="361879808"/>
        <c:crosses val="autoZero"/>
        <c:crossBetween val="midCat"/>
      </c:valAx>
      <c:spPr>
        <a:solidFill>
          <a:srgbClr val="FFFFFF"/>
        </a:solidFill>
        <a:ln w="12700">
          <a:solidFill>
            <a:srgbClr val="E3E3E3"/>
          </a:solidFill>
          <a:prstDash val="solid"/>
        </a:ln>
      </c:spPr>
    </c:plotArea>
    <c:legend>
      <c:legendPos val="b"/>
      <c:layout>
        <c:manualLayout>
          <c:xMode val="edge"/>
          <c:yMode val="edge"/>
          <c:x val="6.1193968401008693E-2"/>
          <c:y val="0.87016574585635365"/>
          <c:w val="0.84029910967011479"/>
          <c:h val="8.8397790055248615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378947880110547E-2"/>
          <c:y val="4.9861563286610663E-2"/>
          <c:w val="0.88410168156058577"/>
          <c:h val="0.73407301505287914"/>
        </c:manualLayout>
      </c:layout>
      <c:lineChart>
        <c:grouping val="standard"/>
        <c:varyColors val="0"/>
        <c:ser>
          <c:idx val="0"/>
          <c:order val="0"/>
          <c:tx>
            <c:strRef>
              <c:f>'Figs 7, 8, 9'!$A$75</c:f>
              <c:strCache>
                <c:ptCount val="1"/>
                <c:pt idx="0">
                  <c:v>Rail: Scot</c:v>
                </c:pt>
              </c:strCache>
            </c:strRef>
          </c:tx>
          <c:spPr>
            <a:ln w="38100">
              <a:solidFill>
                <a:srgbClr val="339966"/>
              </a:solidFill>
              <a:prstDash val="lgDashDot"/>
            </a:ln>
          </c:spPr>
          <c:marker>
            <c:symbol val="square"/>
            <c:size val="7"/>
            <c:spPr>
              <a:solidFill>
                <a:srgbClr val="339933"/>
              </a:solidFill>
              <a:ln>
                <a:solidFill>
                  <a:srgbClr val="339933"/>
                </a:solidFill>
                <a:prstDash val="solid"/>
              </a:ln>
            </c:spPr>
          </c:marker>
          <c:cat>
            <c:numRef>
              <c:f>'Figs 7, 8, 9'!$D$74:$W$74</c:f>
              <c:numCache>
                <c:formatCode>General_)</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'Figs 7, 8, 9'!$D$75:$W$75</c:f>
              <c:numCache>
                <c:formatCode>General_)</c:formatCode>
                <c:ptCount val="20"/>
                <c:pt idx="0">
                  <c:v>12.048154318195229</c:v>
                </c:pt>
                <c:pt idx="1">
                  <c:v>13.059351688779302</c:v>
                </c:pt>
                <c:pt idx="2">
                  <c:v>13.595157701973465</c:v>
                </c:pt>
                <c:pt idx="3">
                  <c:v>14.070462282398454</c:v>
                </c:pt>
                <c:pt idx="4">
                  <c:v>14.656456534561508</c:v>
                </c:pt>
                <c:pt idx="5">
                  <c:v>14.616848625726853</c:v>
                </c:pt>
                <c:pt idx="6">
                  <c:v>15.107749610429098</c:v>
                </c:pt>
                <c:pt idx="7">
                  <c:v>15.719315458782244</c:v>
                </c:pt>
                <c:pt idx="8">
                  <c:v>16.153736083639448</c:v>
                </c:pt>
                <c:pt idx="9">
                  <c:v>16.305267711056363</c:v>
                </c:pt>
                <c:pt idx="10">
                  <c:v>17.197404448445294</c:v>
                </c:pt>
                <c:pt idx="11">
                  <c:v>17.452398303342864</c:v>
                </c:pt>
                <c:pt idx="12">
                  <c:v>17.525907458743418</c:v>
                </c:pt>
                <c:pt idx="13">
                  <c:v>18.022925842780012</c:v>
                </c:pt>
                <c:pt idx="14">
                  <c:v>17.981943903750256</c:v>
                </c:pt>
                <c:pt idx="15">
                  <c:v>17.481924497635934</c:v>
                </c:pt>
                <c:pt idx="16">
                  <c:v>2.7503367755999335</c:v>
                </c:pt>
                <c:pt idx="17">
                  <c:v>9.0063487376347258</c:v>
                </c:pt>
                <c:pt idx="18">
                  <c:v>11.900307102079775</c:v>
                </c:pt>
              </c:numCache>
            </c:numRef>
          </c:val>
          <c:smooth val="0"/>
          <c:extLst>
            <c:ext xmlns:c16="http://schemas.microsoft.com/office/drawing/2014/chart" uri="{C3380CC4-5D6E-409C-BE32-E72D297353CC}">
              <c16:uniqueId val="{00000000-4A2F-40BA-AB21-127538EDB5E3}"/>
            </c:ext>
          </c:extLst>
        </c:ser>
        <c:ser>
          <c:idx val="1"/>
          <c:order val="1"/>
          <c:tx>
            <c:strRef>
              <c:f>'Figs 7, 8, 9'!$A$76</c:f>
              <c:strCache>
                <c:ptCount val="1"/>
                <c:pt idx="0">
                  <c:v>Rail: GB</c:v>
                </c:pt>
              </c:strCache>
            </c:strRef>
          </c:tx>
          <c:spPr>
            <a:ln w="38100">
              <a:solidFill>
                <a:srgbClr val="0000FF"/>
              </a:solidFill>
              <a:prstDash val="sysDash"/>
            </a:ln>
          </c:spPr>
          <c:marker>
            <c:symbol val="none"/>
          </c:marker>
          <c:cat>
            <c:numRef>
              <c:f>'Figs 7, 8, 9'!$D$74:$W$74</c:f>
              <c:numCache>
                <c:formatCode>General_)</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'Figs 7, 8, 9'!$D$76:$W$76</c:f>
              <c:numCache>
                <c:formatCode>General_)</c:formatCode>
                <c:ptCount val="20"/>
                <c:pt idx="0">
                  <c:v>13.882816191585729</c:v>
                </c:pt>
                <c:pt idx="1">
                  <c:v>14.098783971377756</c:v>
                </c:pt>
                <c:pt idx="2">
                  <c:v>16.654868291313068</c:v>
                </c:pt>
                <c:pt idx="3">
                  <c:v>17.093651733440577</c:v>
                </c:pt>
                <c:pt idx="4">
                  <c:v>17.889407910317363</c:v>
                </c:pt>
                <c:pt idx="5">
                  <c:v>17.619347813514558</c:v>
                </c:pt>
                <c:pt idx="6">
                  <c:v>19.037586369781994</c:v>
                </c:pt>
                <c:pt idx="7">
                  <c:v>19.977248719949706</c:v>
                </c:pt>
                <c:pt idx="8">
                  <c:v>20.505749323274443</c:v>
                </c:pt>
                <c:pt idx="9">
                  <c:v>21.388175629066914</c:v>
                </c:pt>
                <c:pt idx="10">
                  <c:v>22.18354450190898</c:v>
                </c:pt>
                <c:pt idx="11">
                  <c:v>23.148899117179347</c:v>
                </c:pt>
                <c:pt idx="12">
                  <c:v>23.05694478220402</c:v>
                </c:pt>
                <c:pt idx="13">
                  <c:v>23.029821403110901</c:v>
                </c:pt>
                <c:pt idx="14">
                  <c:v>23.60150669534374</c:v>
                </c:pt>
                <c:pt idx="15">
                  <c:v>23.234190693507841</c:v>
                </c:pt>
                <c:pt idx="16">
                  <c:v>5.9836334670418383</c:v>
                </c:pt>
                <c:pt idx="17">
                  <c:v>15.212298224230015</c:v>
                </c:pt>
                <c:pt idx="18">
                  <c:v>21.311277419584254</c:v>
                </c:pt>
                <c:pt idx="19">
                  <c:v>24.267151981570471</c:v>
                </c:pt>
              </c:numCache>
            </c:numRef>
          </c:val>
          <c:smooth val="0"/>
          <c:extLst>
            <c:ext xmlns:c16="http://schemas.microsoft.com/office/drawing/2014/chart" uri="{C3380CC4-5D6E-409C-BE32-E72D297353CC}">
              <c16:uniqueId val="{00000001-4A2F-40BA-AB21-127538EDB5E3}"/>
            </c:ext>
          </c:extLst>
        </c:ser>
        <c:ser>
          <c:idx val="2"/>
          <c:order val="2"/>
          <c:tx>
            <c:strRef>
              <c:f>'Figs 7, 8, 9'!$A$77</c:f>
              <c:strCache>
                <c:ptCount val="1"/>
                <c:pt idx="0">
                  <c:v>Air: Scot</c:v>
                </c:pt>
              </c:strCache>
            </c:strRef>
          </c:tx>
          <c:spPr>
            <a:ln w="38100">
              <a:solidFill>
                <a:srgbClr val="FF0000"/>
              </a:solidFill>
              <a:prstDash val="solid"/>
            </a:ln>
          </c:spPr>
          <c:marker>
            <c:symbol val="triangle"/>
            <c:size val="7"/>
            <c:spPr>
              <a:solidFill>
                <a:srgbClr val="FF0000"/>
              </a:solidFill>
              <a:ln>
                <a:solidFill>
                  <a:srgbClr val="FF0000"/>
                </a:solidFill>
                <a:prstDash val="solid"/>
              </a:ln>
            </c:spPr>
          </c:marker>
          <c:cat>
            <c:numRef>
              <c:f>'Figs 7, 8, 9'!$D$74:$W$74</c:f>
              <c:numCache>
                <c:formatCode>General_)</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'Figs 7, 8, 9'!$D$77:$W$77</c:f>
              <c:numCache>
                <c:formatCode>General_)</c:formatCode>
                <c:ptCount val="20"/>
                <c:pt idx="0">
                  <c:v>4.4361556163090299</c:v>
                </c:pt>
                <c:pt idx="1">
                  <c:v>4.6564285155179839</c:v>
                </c:pt>
                <c:pt idx="2">
                  <c:v>4.7606590559311135</c:v>
                </c:pt>
                <c:pt idx="3">
                  <c:v>4.861191295938105</c:v>
                </c:pt>
                <c:pt idx="4">
                  <c:v>4.6797284206884626</c:v>
                </c:pt>
                <c:pt idx="5">
                  <c:v>4.2992029664175533</c:v>
                </c:pt>
                <c:pt idx="6">
                  <c:v>3.972673026490821</c:v>
                </c:pt>
                <c:pt idx="7">
                  <c:v>4.1632860997377312</c:v>
                </c:pt>
                <c:pt idx="8">
                  <c:v>4.183290948478855</c:v>
                </c:pt>
                <c:pt idx="9">
                  <c:v>4.3727079532845616</c:v>
                </c:pt>
                <c:pt idx="10">
                  <c:v>4.515209482014928</c:v>
                </c:pt>
                <c:pt idx="11">
                  <c:v>4.7665227871517466</c:v>
                </c:pt>
                <c:pt idx="12">
                  <c:v>5.0090234236916027</c:v>
                </c:pt>
                <c:pt idx="13">
                  <c:v>5.3490788326314034</c:v>
                </c:pt>
                <c:pt idx="14">
                  <c:v>5.4583541886806435</c:v>
                </c:pt>
                <c:pt idx="15">
                  <c:v>5.3333702718676124</c:v>
                </c:pt>
                <c:pt idx="16">
                  <c:v>1.3003639319428792</c:v>
                </c:pt>
                <c:pt idx="17">
                  <c:v>1.2918942861361287</c:v>
                </c:pt>
                <c:pt idx="18">
                  <c:v>3.9414798905960318</c:v>
                </c:pt>
                <c:pt idx="19">
                  <c:v>4.7294220506001716</c:v>
                </c:pt>
              </c:numCache>
            </c:numRef>
          </c:val>
          <c:smooth val="0"/>
          <c:extLst>
            <c:ext xmlns:c16="http://schemas.microsoft.com/office/drawing/2014/chart" uri="{C3380CC4-5D6E-409C-BE32-E72D297353CC}">
              <c16:uniqueId val="{00000002-4A2F-40BA-AB21-127538EDB5E3}"/>
            </c:ext>
          </c:extLst>
        </c:ser>
        <c:ser>
          <c:idx val="3"/>
          <c:order val="3"/>
          <c:tx>
            <c:strRef>
              <c:f>'Figs 7, 8, 9'!$A$78</c:f>
              <c:strCache>
                <c:ptCount val="1"/>
                <c:pt idx="0">
                  <c:v>Air: UK</c:v>
                </c:pt>
              </c:strCache>
            </c:strRef>
          </c:tx>
          <c:spPr>
            <a:ln w="38100">
              <a:solidFill>
                <a:srgbClr val="800000"/>
              </a:solidFill>
              <a:prstDash val="solid"/>
            </a:ln>
          </c:spPr>
          <c:marker>
            <c:symbol val="none"/>
          </c:marker>
          <c:cat>
            <c:numRef>
              <c:f>'Figs 7, 8, 9'!$D$74:$W$74</c:f>
              <c:numCache>
                <c:formatCode>General_)</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'Figs 7, 8, 9'!$D$78:$W$78</c:f>
              <c:numCache>
                <c:formatCode>General_)</c:formatCode>
                <c:ptCount val="20"/>
                <c:pt idx="0">
                  <c:v>3.5979764860143297</c:v>
                </c:pt>
                <c:pt idx="1">
                  <c:v>3.7775968315308712</c:v>
                </c:pt>
                <c:pt idx="2">
                  <c:v>3.8666832316606685</c:v>
                </c:pt>
                <c:pt idx="3">
                  <c:v>3.9257278424372846</c:v>
                </c:pt>
                <c:pt idx="4">
                  <c:v>3.8075968577265069</c:v>
                </c:pt>
                <c:pt idx="5">
                  <c:v>3.4972220743667179</c:v>
                </c:pt>
                <c:pt idx="6">
                  <c:v>3.35079346449402</c:v>
                </c:pt>
                <c:pt idx="7">
                  <c:v>3.4605138808345091</c:v>
                </c:pt>
                <c:pt idx="8">
                  <c:v>3.4598254456073381</c:v>
                </c:pt>
                <c:pt idx="9">
                  <c:v>3.5586417560692687</c:v>
                </c:pt>
                <c:pt idx="10">
                  <c:v>3.6869640278863192</c:v>
                </c:pt>
                <c:pt idx="11">
                  <c:v>3.8613726472273737</c:v>
                </c:pt>
                <c:pt idx="12">
                  <c:v>4.0886600383190235</c:v>
                </c:pt>
                <c:pt idx="13">
                  <c:v>4.3116190916532755</c:v>
                </c:pt>
                <c:pt idx="14">
                  <c:v>4.406321571183109</c:v>
                </c:pt>
                <c:pt idx="15">
                  <c:v>4.4526218544904976</c:v>
                </c:pt>
                <c:pt idx="16">
                  <c:v>1.1040076950621853</c:v>
                </c:pt>
                <c:pt idx="17">
                  <c:v>0.96117936506751656</c:v>
                </c:pt>
                <c:pt idx="18">
                  <c:v>3.2806053151644607</c:v>
                </c:pt>
                <c:pt idx="19">
                  <c:v>3.9966183945910134</c:v>
                </c:pt>
              </c:numCache>
            </c:numRef>
          </c:val>
          <c:smooth val="0"/>
          <c:extLst>
            <c:ext xmlns:c16="http://schemas.microsoft.com/office/drawing/2014/chart" uri="{C3380CC4-5D6E-409C-BE32-E72D297353CC}">
              <c16:uniqueId val="{00000003-4A2F-40BA-AB21-127538EDB5E3}"/>
            </c:ext>
          </c:extLst>
        </c:ser>
        <c:dLbls>
          <c:showLegendKey val="0"/>
          <c:showVal val="0"/>
          <c:showCatName val="0"/>
          <c:showSerName val="0"/>
          <c:showPercent val="0"/>
          <c:showBubbleSize val="0"/>
        </c:dLbls>
        <c:marker val="1"/>
        <c:smooth val="0"/>
        <c:axId val="361928192"/>
        <c:axId val="361929728"/>
      </c:lineChart>
      <c:catAx>
        <c:axId val="361928192"/>
        <c:scaling>
          <c:orientation val="minMax"/>
        </c:scaling>
        <c:delete val="0"/>
        <c:axPos val="b"/>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361929728"/>
        <c:crosses val="autoZero"/>
        <c:auto val="1"/>
        <c:lblAlgn val="ctr"/>
        <c:lblOffset val="100"/>
        <c:tickLblSkip val="1"/>
        <c:tickMarkSkip val="1"/>
        <c:noMultiLvlLbl val="0"/>
      </c:catAx>
      <c:valAx>
        <c:axId val="361929728"/>
        <c:scaling>
          <c:orientation val="minMax"/>
        </c:scaling>
        <c:delete val="0"/>
        <c:axPos val="l"/>
        <c:majorGridlines>
          <c:spPr>
            <a:ln w="3175">
              <a:solidFill>
                <a:srgbClr val="808080"/>
              </a:solidFill>
              <a:prstDash val="lgDash"/>
            </a:ln>
          </c:spPr>
        </c:majorGridlines>
        <c:numFmt formatCode="General_)"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1928192"/>
        <c:crosses val="autoZero"/>
        <c:crossBetween val="midCat"/>
      </c:valAx>
      <c:spPr>
        <a:solidFill>
          <a:srgbClr val="FFFFFF"/>
        </a:solidFill>
        <a:ln w="12700">
          <a:solidFill>
            <a:srgbClr val="E3E3E3"/>
          </a:solidFill>
          <a:prstDash val="solid"/>
        </a:ln>
      </c:spPr>
    </c:plotArea>
    <c:legend>
      <c:legendPos val="b"/>
      <c:layout>
        <c:manualLayout>
          <c:xMode val="edge"/>
          <c:yMode val="edge"/>
          <c:x val="6.0921244493561115E-2"/>
          <c:y val="0.92520891952217876"/>
          <c:w val="0.86181332596583327"/>
          <c:h val="6.6481994459833826E-2"/>
        </c:manualLayout>
      </c:layout>
      <c:overlay val="0"/>
      <c:spPr>
        <a:solidFill>
          <a:srgbClr val="FFFFFF"/>
        </a:solidFill>
        <a:ln w="3175">
          <a:solidFill>
            <a:srgbClr val="C0C0C0"/>
          </a:solidFill>
          <a:prstDash val="solid"/>
        </a:ln>
      </c:spPr>
      <c:txPr>
        <a:bodyPr/>
        <a:lstStyle/>
        <a:p>
          <a:pPr>
            <a:defRPr sz="9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304800</xdr:colOff>
      <xdr:row>3</xdr:row>
      <xdr:rowOff>19050</xdr:rowOff>
    </xdr:from>
    <xdr:to>
      <xdr:col>15</xdr:col>
      <xdr:colOff>628650</xdr:colOff>
      <xdr:row>42</xdr:row>
      <xdr:rowOff>57150</xdr:rowOff>
    </xdr:to>
    <xdr:graphicFrame macro="">
      <xdr:nvGraphicFramePr>
        <xdr:cNvPr id="6905" name="Chart 1">
          <a:extLst>
            <a:ext uri="{FF2B5EF4-FFF2-40B4-BE49-F238E27FC236}">
              <a16:creationId xmlns:a16="http://schemas.microsoft.com/office/drawing/2014/main" id="{00000000-0008-0000-0F00-0000F9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323850</xdr:colOff>
      <xdr:row>46</xdr:row>
      <xdr:rowOff>133350</xdr:rowOff>
    </xdr:from>
    <xdr:to>
      <xdr:col>15</xdr:col>
      <xdr:colOff>571500</xdr:colOff>
      <xdr:row>88</xdr:row>
      <xdr:rowOff>38100</xdr:rowOff>
    </xdr:to>
    <xdr:graphicFrame macro="">
      <xdr:nvGraphicFramePr>
        <xdr:cNvPr id="6906" name="Chart 2">
          <a:extLst>
            <a:ext uri="{FF2B5EF4-FFF2-40B4-BE49-F238E27FC236}">
              <a16:creationId xmlns:a16="http://schemas.microsoft.com/office/drawing/2014/main" id="{00000000-0008-0000-0F00-0000FA1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65138</xdr:colOff>
      <xdr:row>1</xdr:row>
      <xdr:rowOff>19050</xdr:rowOff>
    </xdr:from>
    <xdr:to>
      <xdr:col>17</xdr:col>
      <xdr:colOff>51004</xdr:colOff>
      <xdr:row>41</xdr:row>
      <xdr:rowOff>171450</xdr:rowOff>
    </xdr:to>
    <xdr:graphicFrame macro="">
      <xdr:nvGraphicFramePr>
        <xdr:cNvPr id="7929" name="Chart 1">
          <a:extLst>
            <a:ext uri="{FF2B5EF4-FFF2-40B4-BE49-F238E27FC236}">
              <a16:creationId xmlns:a16="http://schemas.microsoft.com/office/drawing/2014/main" id="{00000000-0008-0000-1000-0000F9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46</xdr:row>
      <xdr:rowOff>0</xdr:rowOff>
    </xdr:from>
    <xdr:to>
      <xdr:col>17</xdr:col>
      <xdr:colOff>19050</xdr:colOff>
      <xdr:row>79</xdr:row>
      <xdr:rowOff>171450</xdr:rowOff>
    </xdr:to>
    <xdr:graphicFrame macro="">
      <xdr:nvGraphicFramePr>
        <xdr:cNvPr id="7930" name="Chart 2">
          <a:extLst>
            <a:ext uri="{FF2B5EF4-FFF2-40B4-BE49-F238E27FC236}">
              <a16:creationId xmlns:a16="http://schemas.microsoft.com/office/drawing/2014/main" id="{00000000-0008-0000-1000-0000FA1E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95250</xdr:rowOff>
    </xdr:from>
    <xdr:to>
      <xdr:col>18</xdr:col>
      <xdr:colOff>228600</xdr:colOff>
      <xdr:row>48</xdr:row>
      <xdr:rowOff>171450</xdr:rowOff>
    </xdr:to>
    <xdr:graphicFrame macro="">
      <xdr:nvGraphicFramePr>
        <xdr:cNvPr id="8953" name="Chart 1">
          <a:extLst>
            <a:ext uri="{FF2B5EF4-FFF2-40B4-BE49-F238E27FC236}">
              <a16:creationId xmlns:a16="http://schemas.microsoft.com/office/drawing/2014/main" id="{00000000-0008-0000-1100-0000F9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514350</xdr:colOff>
      <xdr:row>58</xdr:row>
      <xdr:rowOff>57150</xdr:rowOff>
    </xdr:from>
    <xdr:to>
      <xdr:col>18</xdr:col>
      <xdr:colOff>209550</xdr:colOff>
      <xdr:row>101</xdr:row>
      <xdr:rowOff>76200</xdr:rowOff>
    </xdr:to>
    <xdr:graphicFrame macro="">
      <xdr:nvGraphicFramePr>
        <xdr:cNvPr id="8954" name="Chart 2">
          <a:extLst>
            <a:ext uri="{FF2B5EF4-FFF2-40B4-BE49-F238E27FC236}">
              <a16:creationId xmlns:a16="http://schemas.microsoft.com/office/drawing/2014/main" id="{00000000-0008-0000-1100-0000FA22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6</xdr:col>
      <xdr:colOff>352425</xdr:colOff>
      <xdr:row>17</xdr:row>
      <xdr:rowOff>142875</xdr:rowOff>
    </xdr:to>
    <xdr:graphicFrame macro="">
      <xdr:nvGraphicFramePr>
        <xdr:cNvPr id="4058229" name="Chart 1">
          <a:extLst>
            <a:ext uri="{FF2B5EF4-FFF2-40B4-BE49-F238E27FC236}">
              <a16:creationId xmlns:a16="http://schemas.microsoft.com/office/drawing/2014/main" id="{00000000-0008-0000-1200-000075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19</xdr:row>
      <xdr:rowOff>104775</xdr:rowOff>
    </xdr:from>
    <xdr:to>
      <xdr:col>6</xdr:col>
      <xdr:colOff>381000</xdr:colOff>
      <xdr:row>37</xdr:row>
      <xdr:rowOff>180975</xdr:rowOff>
    </xdr:to>
    <xdr:graphicFrame macro="">
      <xdr:nvGraphicFramePr>
        <xdr:cNvPr id="4058230" name="Chart 2">
          <a:extLst>
            <a:ext uri="{FF2B5EF4-FFF2-40B4-BE49-F238E27FC236}">
              <a16:creationId xmlns:a16="http://schemas.microsoft.com/office/drawing/2014/main" id="{00000000-0008-0000-1200-000076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39</xdr:row>
      <xdr:rowOff>28575</xdr:rowOff>
    </xdr:from>
    <xdr:to>
      <xdr:col>6</xdr:col>
      <xdr:colOff>409575</xdr:colOff>
      <xdr:row>56</xdr:row>
      <xdr:rowOff>180975</xdr:rowOff>
    </xdr:to>
    <xdr:graphicFrame macro="">
      <xdr:nvGraphicFramePr>
        <xdr:cNvPr id="4058231" name="Chart 3">
          <a:extLst>
            <a:ext uri="{FF2B5EF4-FFF2-40B4-BE49-F238E27FC236}">
              <a16:creationId xmlns:a16="http://schemas.microsoft.com/office/drawing/2014/main" id="{00000000-0008-0000-1200-000077EC3D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171450</xdr:rowOff>
    </xdr:from>
    <xdr:to>
      <xdr:col>18</xdr:col>
      <xdr:colOff>2266950</xdr:colOff>
      <xdr:row>31</xdr:row>
      <xdr:rowOff>9525</xdr:rowOff>
    </xdr:to>
    <xdr:graphicFrame macro="">
      <xdr:nvGraphicFramePr>
        <xdr:cNvPr id="11001" name="Chart 1">
          <a:extLst>
            <a:ext uri="{FF2B5EF4-FFF2-40B4-BE49-F238E27FC236}">
              <a16:creationId xmlns:a16="http://schemas.microsoft.com/office/drawing/2014/main" id="{00000000-0008-0000-1300-0000F9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37</xdr:row>
      <xdr:rowOff>0</xdr:rowOff>
    </xdr:from>
    <xdr:to>
      <xdr:col>18</xdr:col>
      <xdr:colOff>2381250</xdr:colOff>
      <xdr:row>63</xdr:row>
      <xdr:rowOff>1181100</xdr:rowOff>
    </xdr:to>
    <xdr:graphicFrame macro="">
      <xdr:nvGraphicFramePr>
        <xdr:cNvPr id="11002" name="Chart 2">
          <a:extLst>
            <a:ext uri="{FF2B5EF4-FFF2-40B4-BE49-F238E27FC236}">
              <a16:creationId xmlns:a16="http://schemas.microsoft.com/office/drawing/2014/main" id="{00000000-0008-0000-1300-0000FA2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50131</xdr:colOff>
      <xdr:row>50</xdr:row>
      <xdr:rowOff>50132</xdr:rowOff>
    </xdr:from>
    <xdr:to>
      <xdr:col>15</xdr:col>
      <xdr:colOff>50131</xdr:colOff>
      <xdr:row>52</xdr:row>
      <xdr:rowOff>167105</xdr:rowOff>
    </xdr:to>
    <xdr:cxnSp macro="">
      <xdr:nvCxnSpPr>
        <xdr:cNvPr id="3" name="Straight Connector 2">
          <a:extLst>
            <a:ext uri="{FF2B5EF4-FFF2-40B4-BE49-F238E27FC236}">
              <a16:creationId xmlns:a16="http://schemas.microsoft.com/office/drawing/2014/main" id="{00000000-0008-0000-1300-000003000000}"/>
            </a:ext>
          </a:extLst>
        </xdr:cNvPr>
        <xdr:cNvCxnSpPr/>
      </xdr:nvCxnSpPr>
      <xdr:spPr>
        <a:xfrm>
          <a:off x="11764210" y="18348158"/>
          <a:ext cx="0" cy="551447"/>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228600</xdr:colOff>
      <xdr:row>2</xdr:row>
      <xdr:rowOff>0</xdr:rowOff>
    </xdr:from>
    <xdr:to>
      <xdr:col>10</xdr:col>
      <xdr:colOff>533400</xdr:colOff>
      <xdr:row>16</xdr:row>
      <xdr:rowOff>76200</xdr:rowOff>
    </xdr:to>
    <xdr:graphicFrame macro="">
      <xdr:nvGraphicFramePr>
        <xdr:cNvPr id="2" name="Chart 1">
          <a:extLst>
            <a:ext uri="{FF2B5EF4-FFF2-40B4-BE49-F238E27FC236}">
              <a16:creationId xmlns:a16="http://schemas.microsoft.com/office/drawing/2014/main" id="{15B97201-12F0-4525-8F5D-13FA4F476A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016789/Objective/Objects/summary%20Jun%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B"/>
      <sheetName val="pop"/>
      <sheetName val="S1 Numbers"/>
      <sheetName val="Table S2 Index"/>
      <sheetName val="S3 SHS"/>
      <sheetName val="S4 Cross Border"/>
      <sheetName val="Table SGB1 comp num"/>
      <sheetName val="Table SGB2 comp index"/>
      <sheetName val="Table SGB3 comp rel. to pop."/>
      <sheetName val="H1 passenger"/>
      <sheetName val="h2 a freight tonnes"/>
      <sheetName val="H2 b freight tonne km"/>
      <sheetName val="H3 traffic"/>
      <sheetName val="H4 other"/>
      <sheetName val="Figs1,2"/>
      <sheetName val="Figs3,4"/>
      <sheetName val="Figs5,6"/>
      <sheetName val="Figs7,8"/>
      <sheetName val="Figs 9, 10, 11"/>
      <sheetName val="cross"/>
      <sheetName val="Tsumm1"/>
      <sheetName val="Tsumm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1CC14D9-47E1-41B7-92BC-67CA38C12E59}" name="Table3" displayName="Table3" ref="A1:B24" totalsRowShown="0" headerRowDxfId="274">
  <autoFilter ref="A1:B24" xr:uid="{E1CC14D9-47E1-41B7-92BC-67CA38C12E59}">
    <filterColumn colId="0" hiddenButton="1"/>
    <filterColumn colId="1" hiddenButton="1"/>
  </autoFilter>
  <tableColumns count="2">
    <tableColumn id="1" xr3:uid="{090B8547-6FC7-4715-B46E-CE81F05FBA9F}" name="Contents" dataDxfId="273" dataCellStyle="Hyperlink"/>
    <tableColumn id="2" xr3:uid="{DE2DFF39-B940-431E-90E7-BABDCD3A308A}" name="Table title" dataDxfId="272"/>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8" displayName="Table8" ref="A4:L68" totalsRowShown="0" headerRowDxfId="98" dataDxfId="97">
  <autoFilter ref="A4:L68"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700-000001000000}" name="Year" dataDxfId="96"/>
    <tableColumn id="3" xr3:uid="{00000000-0010-0000-0700-000003000000}" name="Car million vehicle kilometres on all roads" dataDxfId="95"/>
    <tableColumn id="4" xr3:uid="{00000000-0010-0000-0700-000004000000}" name="Bus passenger journeys on local services (million)  [Note 48]" dataDxfId="94"/>
    <tableColumn id="5" xr3:uid="{00000000-0010-0000-0700-000005000000}" name="Scotrail  passenger journeys originating in Scotland (million) [Note 7]" dataDxfId="93"/>
    <tableColumn id="6" xr3:uid="{00000000-0010-0000-0700-000006000000}" name="Air terminal passengers at airports (million)" dataDxfId="92"/>
    <tableColumn id="7" xr3:uid="{00000000-0010-0000-0700-000007000000}" name="Ferry passengers on routes within Scotland and to Northern Ireland and Europe (million) [Note 51]" dataDxfId="91"/>
    <tableColumn id="8" xr3:uid="{00000000-0010-0000-0700-000008000000}" name="Ferry passengers on selected ferry services [Note 50] (million)" dataDxfId="90"/>
    <tableColumn id="10" xr3:uid="{00000000-0010-0000-0700-00000A000000}" name="Car index 1985=100" dataDxfId="89"/>
    <tableColumn id="11" xr3:uid="{00000000-0010-0000-0700-00000B000000}" name="Bus index 1985=100" dataDxfId="88"/>
    <tableColumn id="12" xr3:uid="{00000000-0010-0000-0700-00000C000000}" name="Rail index 1985=100" dataDxfId="87"/>
    <tableColumn id="13" xr3:uid="{00000000-0010-0000-0700-00000D000000}" name="Air index 1985=100 " dataDxfId="86"/>
    <tableColumn id="14" xr3:uid="{00000000-0010-0000-0700-00000E000000}" name="Ferry on selected services [Note 50] Index,  1985 = 100" dataDxfId="85"/>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7E78A99D-8064-44BF-991D-1849909CC763}" name="Table13" displayName="Table13" ref="A4:Q69" totalsRowShown="0" headerRowDxfId="84" dataDxfId="83" tableBorderDxfId="82" headerRowCellStyle="Normal_Chapter_Summary" dataCellStyle="Normal_Chapter_Summary">
  <autoFilter ref="A4:Q69" xr:uid="{7E78A99D-8064-44BF-991D-1849909CC7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241D21E7-D991-4A4B-BA56-DBAA119C2753}" name="Year [Note 54]" dataDxfId="81" dataCellStyle="Normal_Chapter_Summary"/>
    <tableColumn id="2" xr3:uid="{F08FE984-E98A-439E-9D82-658064E5CD78}" name="Column1" dataDxfId="80" dataCellStyle="Normal_Chapter_Summary"/>
    <tableColumn id="3" xr3:uid="{63F342A6-EC20-4F03-973D-590437A69B42}" name="Air" dataDxfId="79" dataCellStyle="Comma"/>
    <tableColumn id="4" xr3:uid="{91808225-A5A4-42F1-AC1B-9B9C8A83FACC}" name="Road lifted in Scotland [Note 4]" dataDxfId="78" dataCellStyle="Normal_Chapter_Summary"/>
    <tableColumn id="5" xr3:uid="{68473677-47DE-4994-911C-0725786C855C}" name="Rail lifted in Scotland [Note 60]" dataDxfId="77" dataCellStyle="Normal_Chapter_Summary"/>
    <tableColumn id="6" xr3:uid="{FB504D4A-3EB3-44D5-88B0-6567408B9F9A}" name="Coastal shipping" dataDxfId="76" dataCellStyle="Normal_Chapter_Summary"/>
    <tableColumn id="7" xr3:uid="{547267E4-BC15-48C1-A6E9-594CBC100B41}" name="Coastwise shipping lifted in Scotland" dataDxfId="75" dataCellStyle="Normal_Chapter_Summary"/>
    <tableColumn id="8" xr3:uid="{DA2B71FC-B5F3-49CB-817D-7634C76D8F3C}" name="Inland waterway lifted in Scotland" dataDxfId="74" dataCellStyle="Normal_Chapter_Summary"/>
    <tableColumn id="9" xr3:uid="{3ECA6211-79CE-45CA-B21D-6830F6450042}" name="Pipeline [Note 55]" dataDxfId="73" dataCellStyle="Normal_Chapter_Summary"/>
    <tableColumn id="10" xr3:uid="{8A59015D-9F34-4991-8458-67650B0263B6}" name="Total" dataDxfId="72" dataCellStyle="Normal_Chapter_Summary"/>
    <tableColumn id="12" xr3:uid="{6941876F-2322-40D2-BEB4-391BD7737C4A}" name="Air2" dataDxfId="71" dataCellStyle="Normal_Chapter_Summary"/>
    <tableColumn id="13" xr3:uid="{D01A4616-CED2-4A80-A708-A635C8F6CD6F}" name="Rail lifted in Scotland [Note 60]2" dataDxfId="70" dataCellStyle="Normal_Chapter_Summary"/>
    <tableColumn id="14" xr3:uid="{BFF8037F-A1F2-4B4F-9E83-A9D1C602FDA6}" name="Rail lifted in Scotland [Note 60] 2" dataDxfId="69" dataCellStyle="Normal_Chapter_Summary"/>
    <tableColumn id="15" xr3:uid="{860902A9-99B6-4E65-BA43-46B205EEFCFB}" name="Coastal shipping 2" dataDxfId="68" dataCellStyle="Normal_Chapter_Summary"/>
    <tableColumn id="16" xr3:uid="{6131F6DA-A51C-4635-B906-0FD6C4DEFCB9}" name="Coastwise shipping lifted in Scotland 2" dataDxfId="67" dataCellStyle="Normal_Chapter_Summary"/>
    <tableColumn id="17" xr3:uid="{7033F2DB-3BFC-4CFE-A1A4-580AE77C794A}" name="Inland waterway lifted in Scotland 2" dataDxfId="66" dataCellStyle="Normal_Chapter_Summary"/>
    <tableColumn id="18" xr3:uid="{7830D2AF-39F2-4871-84F2-96CD088C22B2}" name="Pipeline [Note 55] 2" dataDxfId="65" dataCellStyle="Normal_Chapter_Summary"/>
  </tableColumns>
  <tableStyleInfo name="Table Style 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AE2BD8E-A177-4DAB-9C6E-6B18832F73C0}" name="Table12" displayName="Table12" ref="A7:F72" totalsRowShown="0" headerRowDxfId="64" dataDxfId="63" tableBorderDxfId="62" headerRowCellStyle="Normal_Chapter_Summary" dataCellStyle="Normal_Chapter_Summary">
  <autoFilter ref="A7:F72" xr:uid="{CAE2BD8E-A177-4DAB-9C6E-6B18832F73C0}">
    <filterColumn colId="0" hiddenButton="1"/>
    <filterColumn colId="1" hiddenButton="1"/>
    <filterColumn colId="2" hiddenButton="1"/>
    <filterColumn colId="3" hiddenButton="1"/>
    <filterColumn colId="4" hiddenButton="1"/>
    <filterColumn colId="5" hiddenButton="1"/>
  </autoFilter>
  <tableColumns count="6">
    <tableColumn id="1" xr3:uid="{D56BCCF7-ACC7-49DF-9539-A7ACA57D71AB}" name="Year[Note 62]" dataDxfId="61" dataCellStyle="Normal_Chapter_Summary"/>
    <tableColumn id="2" xr3:uid="{BDA83A76-F666-4C50-BBB8-E47C6C5FD9D1}" name="Road [Note 4]" dataDxfId="60" dataCellStyle="Normal_Chapter_Summary"/>
    <tableColumn id="3" xr3:uid="{936E381E-D21B-412E-BE3B-2F75E4C008C0}" name="Rail [Note 67]" dataDxfId="59" dataCellStyle="Comma"/>
    <tableColumn id="4" xr3:uid="{F2CE94AA-2447-4A24-A117-2AEFEA285431}" name="Coastwise" dataDxfId="58" dataCellStyle="Normal_Chapter_Summary"/>
    <tableColumn id="5" xr3:uid="{C603C509-7EB2-4EC2-B24D-E7BB893BECC2}" name="Inland" dataDxfId="57" dataCellStyle="Normal_Chapter_Summary"/>
    <tableColumn id="6" xr3:uid="{279A158C-6981-4346-9A98-0BC3121D3492}" name="Pipeline[Note 63] [Note 66]" dataDxfId="56" dataCellStyle="Normal_Chapter_Summary"/>
  </tableColumns>
  <tableStyleInfo name="Table Style 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E458AAB2-214F-4D73-B010-28A7101D31F0}" name="Table11" displayName="Table11" ref="A4:K67" totalsRowShown="0" headerRowDxfId="55" dataDxfId="53" headerRowBorderDxfId="54" tableBorderDxfId="52" headerRowCellStyle="Normal_Chapter_Summary" dataCellStyle="Normal_Chapter_Summary">
  <autoFilter ref="A4:K67" xr:uid="{E458AAB2-214F-4D73-B010-28A7101D31F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D5DF19E7-E1D9-47B1-B48A-A01ED2A92094}" name="Year " dataDxfId="51" dataCellStyle="Normal_Chapter_Summary"/>
    <tableColumn id="3" xr3:uid="{0E31CCB9-C0B6-4044-8B4F-E9E60C4A81D1}" name="Motorways" dataDxfId="50" dataCellStyle="Normal_Chapter_Summary"/>
    <tableColumn id="4" xr3:uid="{7FA1AD62-98E9-4245-8338-7E0133CFC406}" name="A roads" dataDxfId="49" dataCellStyle="Normal_Chapter_Summary"/>
    <tableColumn id="5" xr3:uid="{35C331DD-A4FD-43BF-9FC1-9114F0B884BC}" name="All major roads (M and A" dataDxfId="48" dataCellStyle="Normal_Chapter_Summary"/>
    <tableColumn id="6" xr3:uid="{5E7263A2-38B7-4E11-AD89-DB28E35ACB48}" name="Minor roads (B, C and unclassified" dataDxfId="47" dataCellStyle="Normal_Chapter_Summary"/>
    <tableColumn id="7" xr3:uid="{6C8CB7FF-B163-4D6C-B518-2961EE8BE5D7}" name="All roads" dataDxfId="46" dataCellStyle="Normal_Chapter_Summary"/>
    <tableColumn id="8" xr3:uid="{23ECB2F1-3E23-4CAE-B6BA-E00AB5EF921C}" name="Motorways2" dataDxfId="45" dataCellStyle="Normal_Chapter_Summary"/>
    <tableColumn id="9" xr3:uid="{CB409AF8-2B3B-4C5E-9753-93C777DB8B38}" name="A roads2" dataDxfId="44" dataCellStyle="Normal_Chapter_Summary"/>
    <tableColumn id="10" xr3:uid="{3B99F89A-6216-4C2D-9381-03C87F2CBD42}" name="All major roads (M and A2" dataDxfId="43" dataCellStyle="Normal_Chapter_Summary"/>
    <tableColumn id="11" xr3:uid="{56683098-45E6-4D43-A65D-3CB670B89956}" name="Minor roads (B, C and unclassified2" dataDxfId="42" dataCellStyle="Normal_Chapter_Summary"/>
    <tableColumn id="12" xr3:uid="{3A020F93-EE2C-43FC-B132-FC903A49645C}" name="All roads2" dataDxfId="41" dataCellStyle="Normal_Chapter_Summary"/>
  </tableColumns>
  <tableStyleInfo name="Table Style 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90C66FB4-C87E-46ED-89A4-0C94D66BA981}" name="Table14" displayName="Table14" ref="A4:G68" totalsRowShown="0" headerRowDxfId="40" dataDxfId="39" tableBorderDxfId="38" headerRowCellStyle="Normal_Chapter_Summary" dataCellStyle="Normal_Chapter_Summary">
  <autoFilter ref="A4:G68" xr:uid="{90C66FB4-C87E-46ED-89A4-0C94D66BA98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FFB7F2D4-E356-4767-9598-1D9203B7347F}" name="Year " dataDxfId="37" dataCellStyle="Normal_Chapter_Summary"/>
    <tableColumn id="2" xr3:uid="{8B2E0DA9-0EFD-4A14-BD73-06DBAC4B1876}" name="Vehicles licensed" dataDxfId="36" dataCellStyle="Normal_Chapter_Summary"/>
    <tableColumn id="3" xr3:uid="{A5DB021D-CEEC-4E88-A294-AD9ED35B7AF1}" name="New registrations of vehicles" dataDxfId="35" dataCellStyle="Normal_Chapter_Summary"/>
    <tableColumn id="4" xr3:uid="{0151B286-A41D-4C15-80A8-E56D29814406}" name="Reported road casualties all severities" dataDxfId="34" dataCellStyle="Normal_Chapter_Summary"/>
    <tableColumn id="5" xr3:uid="{DD502D39-5B89-437F-B709-933CA043FCC9}" name="Vehicles licensed2" dataDxfId="33" dataCellStyle="Normal_Chapter_Summary"/>
    <tableColumn id="6" xr3:uid="{B4A9014F-FCF7-4876-8ADC-9D83A476D0A7}" name="New registrations of vehicles2" dataDxfId="32" dataCellStyle="Normal_Chapter_Summary"/>
    <tableColumn id="7" xr3:uid="{90494F5E-8A29-44AD-B5EC-95058F8E3BDB}" name="Reported road casualties all severities2" dataDxfId="31" dataCellStyle="Normal_Chapter_Summary"/>
  </tableColumns>
  <tableStyleInfo name="Table Style 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B00388F-8F4A-4ED4-8A31-6D0368BFFC80}" name="Table15" displayName="Table15" ref="A4:AC56" totalsRowShown="0" headerRowDxfId="30" dataDxfId="29" headerRowCellStyle="Normal_Chapter_Summary" dataCellStyle="Normal_Chapter_Summary">
  <autoFilter ref="A4:AC56" xr:uid="{9B00388F-8F4A-4ED4-8A31-6D0368BFFC8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autoFilter>
  <tableColumns count="29">
    <tableColumn id="1" xr3:uid="{963E8904-F8F5-4D4B-9DA4-BA0865A88C93}" name="Type of transport" dataDxfId="28" dataCellStyle="Normal_Chapter_Summary"/>
    <tableColumn id="2" xr3:uid="{0E159283-122A-4326-A08C-95AA773C908F}" name="Associated table" dataDxfId="27" dataCellStyle="Normal_Chapter_Summary"/>
    <tableColumn id="3" xr3:uid="{597F0E35-44B1-43D5-B939-4B8A8C7B157D}" name="Origin/destination" dataDxfId="26" dataCellStyle="Normal_Chapter_Summary"/>
    <tableColumn id="4" xr3:uid="{688CC135-EDAA-44C9-B3A7-43E80FA24D00}" name="Quantity" dataDxfId="25" dataCellStyle="Normal_Chapter_Summary"/>
    <tableColumn id="5" xr3:uid="{ED6476DA-8AD1-45E3-98A9-02AE985FA20E}" name="1999 " dataDxfId="24" dataCellStyle="Normal_Chapter_Summary"/>
    <tableColumn id="6" xr3:uid="{C2570857-FCC2-4CAB-A6A4-F69BCDB180E1}" name="2000 " dataDxfId="23" dataCellStyle="Normal_Chapter_Summary"/>
    <tableColumn id="7" xr3:uid="{FE9874AA-356B-47D7-96E0-D5DDF6349F82}" name="2001 " dataDxfId="22" dataCellStyle="Normal_Chapter_Summary"/>
    <tableColumn id="8" xr3:uid="{B333DB4D-9DC7-40D2-AFDC-6AAF33274BD5}" name="2002 " dataDxfId="21" dataCellStyle="Normal_Chapter_Summary"/>
    <tableColumn id="9" xr3:uid="{8B0EBAA3-DDBA-49DB-9F67-C4B89C3FF03C}" name="2003 " dataDxfId="20" dataCellStyle="Normal_Chapter_Summary"/>
    <tableColumn id="10" xr3:uid="{81D1A7A9-3CCD-42B5-BD98-63C3A05AFFAD}" name="2004 " dataDxfId="19" dataCellStyle="Normal_Chapter_Summary"/>
    <tableColumn id="11" xr3:uid="{ACE8A00D-9928-439C-A4F6-51001A2AE624}" name="2005 " dataDxfId="18" dataCellStyle="Normal_Chapter_Summary"/>
    <tableColumn id="12" xr3:uid="{19E93A82-3091-4A78-B7EE-7A72E86B451D}" name="2006 " dataDxfId="17" dataCellStyle="Normal_Chapter_Summary"/>
    <tableColumn id="13" xr3:uid="{B9B8FE04-C17D-4449-8005-06DEC5AF5631}" name="2007 " dataDxfId="16" dataCellStyle="Normal_Chapter_Summary"/>
    <tableColumn id="14" xr3:uid="{AC655E9C-B954-44D7-BD27-01E833950A8A}" name="2008 " dataDxfId="15" dataCellStyle="Normal_Chapter_Summary"/>
    <tableColumn id="15" xr3:uid="{2D8E34CD-56E5-44DD-AA18-2040E54562C1}" name="2009 " dataDxfId="14" dataCellStyle="Normal_Chapter_Summary"/>
    <tableColumn id="16" xr3:uid="{DD2C4C3C-9BBE-4D78-8F25-6EBA903A5524}" name="2010 " dataDxfId="13" dataCellStyle="Normal_Chapter_Summary"/>
    <tableColumn id="17" xr3:uid="{72F86B12-89CD-49E2-AD64-2BC1F0E7B568}" name="2011 " dataDxfId="12" dataCellStyle="Normal_Chapter_Summary"/>
    <tableColumn id="18" xr3:uid="{C55E6DB0-C21F-4A4A-BCE7-B6FF7C6A8255}" name="2012 " dataDxfId="11" dataCellStyle="Normal_Chapter_Summary"/>
    <tableColumn id="19" xr3:uid="{BA923097-F69A-434D-A8C0-FE1E2D2F9C30}" name="2013 " dataDxfId="10" dataCellStyle="Normal_Chapter_Summary"/>
    <tableColumn id="20" xr3:uid="{F254E24D-1EB0-4E5C-8099-B723E7FB77EA}" name="2014 " dataDxfId="9" dataCellStyle="Normal_Chapter_Summary"/>
    <tableColumn id="21" xr3:uid="{ADB1C728-F62E-4598-B817-67A9F4F75FD8}" name="2015 " dataDxfId="8" dataCellStyle="Normal_Chapter_Summary"/>
    <tableColumn id="22" xr3:uid="{D18D2C97-1A1A-4785-9A22-EF28AFE8C9DC}" name="2016 " dataDxfId="7" dataCellStyle="Normal_Chapter_Summary"/>
    <tableColumn id="23" xr3:uid="{997F1D83-44BF-4578-BBE4-806CCD89E22A}" name="2017 " dataDxfId="6" dataCellStyle="Normal_Chapter_Summary"/>
    <tableColumn id="24" xr3:uid="{E6FF6E04-9A0A-4DDA-83FF-CF7CA4409660}" name="2018 " dataDxfId="5" dataCellStyle="Normal_Chapter_Summary"/>
    <tableColumn id="25" xr3:uid="{4BC514B3-CF2C-460E-84DE-E68325F73A62}" name="2019 " dataDxfId="4" dataCellStyle="Normal_Chapter_Summary"/>
    <tableColumn id="26" xr3:uid="{FF5E6FF0-6D30-48FA-BA83-8EED6B05E4B7}" name="2020 " dataDxfId="3" dataCellStyle="Normal_Chapter_Summary"/>
    <tableColumn id="27" xr3:uid="{DE66B4A3-260B-458B-B253-3ED97640C80B}" name="2021 " dataDxfId="2" dataCellStyle="Normal_Chapter_Summary"/>
    <tableColumn id="28" xr3:uid="{5BBA015E-B8EE-4996-8949-F68BFA1702DB}" name="2022 " dataDxfId="1" dataCellStyle="Normal_Chapter_Summary"/>
    <tableColumn id="29" xr3:uid="{01DD2CC9-785C-49DC-996F-A802D2DF1B6C}" name="2023 " dataDxfId="0" dataCellStyle="Normal_Chapter_Summary"/>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CB33A8F-778E-43E6-9E43-E5528C8B88BE}" name="Table10" displayName="Table10" ref="A3:B79" totalsRowShown="0">
  <autoFilter ref="A3:B79" xr:uid="{FCB33A8F-778E-43E6-9E43-E5528C8B88BE}">
    <filterColumn colId="0" hiddenButton="1"/>
    <filterColumn colId="1" hiddenButton="1"/>
  </autoFilter>
  <tableColumns count="2">
    <tableColumn id="1" xr3:uid="{60444141-2ECA-4AC0-BD1E-277DE44A1FB7}" name="Note number " dataDxfId="271" dataCellStyle="Normal 3 3"/>
    <tableColumn id="2" xr3:uid="{66CADDA7-0D38-4FFC-AF38-6B5C21F705F9}" name="Note text " dataDxfId="270"/>
  </tableColumns>
  <tableStyleInfo name="Table Style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4:X37" totalsRowShown="0" headerRowDxfId="269">
  <autoFilter ref="A4:X37"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000-000001000000}" name="Type of transport" dataDxfId="268"/>
    <tableColumn id="24" xr3:uid="{4EE1A2C7-F780-4E0F-B2EC-9A105462FD17}" name="Category" dataDxfId="267" dataCellStyle="Normal_Chapter_Summary"/>
    <tableColumn id="2" xr3:uid="{00000000-0010-0000-0000-000002000000}" name="2002 " dataDxfId="266"/>
    <tableColumn id="3" xr3:uid="{00000000-0010-0000-0000-000003000000}" name="2003 " dataDxfId="265"/>
    <tableColumn id="4" xr3:uid="{00000000-0010-0000-0000-000004000000}" name="2004 " dataDxfId="264"/>
    <tableColumn id="5" xr3:uid="{00000000-0010-0000-0000-000005000000}" name="2005 " dataDxfId="263"/>
    <tableColumn id="6" xr3:uid="{00000000-0010-0000-0000-000006000000}" name="2006 " dataDxfId="262"/>
    <tableColumn id="7" xr3:uid="{00000000-0010-0000-0000-000007000000}" name="2007 " dataDxfId="261"/>
    <tableColumn id="8" xr3:uid="{00000000-0010-0000-0000-000008000000}" name="2008 " dataDxfId="260"/>
    <tableColumn id="9" xr3:uid="{00000000-0010-0000-0000-000009000000}" name="2009 " dataDxfId="259"/>
    <tableColumn id="10" xr3:uid="{00000000-0010-0000-0000-00000A000000}" name="2010 " dataDxfId="258"/>
    <tableColumn id="11" xr3:uid="{00000000-0010-0000-0000-00000B000000}" name="2011 " dataDxfId="257"/>
    <tableColumn id="12" xr3:uid="{00000000-0010-0000-0000-00000C000000}" name="2012 " dataDxfId="256"/>
    <tableColumn id="13" xr3:uid="{00000000-0010-0000-0000-00000D000000}" name="2013 " dataDxfId="255"/>
    <tableColumn id="14" xr3:uid="{00000000-0010-0000-0000-00000E000000}" name="2014 "/>
    <tableColumn id="15" xr3:uid="{00000000-0010-0000-0000-00000F000000}" name="2015 "/>
    <tableColumn id="16" xr3:uid="{00000000-0010-0000-0000-000010000000}" name="2016 "/>
    <tableColumn id="17" xr3:uid="{00000000-0010-0000-0000-000011000000}" name="2017 "/>
    <tableColumn id="18" xr3:uid="{00000000-0010-0000-0000-000012000000}" name="2018 "/>
    <tableColumn id="19" xr3:uid="{00000000-0010-0000-0000-000013000000}" name="2019 "/>
    <tableColumn id="20" xr3:uid="{00000000-0010-0000-0000-000014000000}" name="2020 [Note 52]"/>
    <tableColumn id="21" xr3:uid="{00000000-0010-0000-0000-000015000000}" name="2021 [Note 52]" dataDxfId="254"/>
    <tableColumn id="22" xr3:uid="{C9F24243-B690-4194-9FB6-99CDD1B76259}" name="2022 [Note 52]" dataDxfId="253" dataCellStyle="Normal_Chapter_Summary"/>
    <tableColumn id="23" xr3:uid="{34FB3E58-5FAF-4B77-B0D8-4D18192F269B}" name="2023 [Note 52]" dataDxfId="252" dataCellStyle="Normal_Chapter_Summary"/>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4:N38" totalsRowShown="0" headerRowDxfId="251" dataDxfId="250">
  <autoFilter ref="A4:N38"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100-000001000000}" name="Type of transport" dataDxfId="249"/>
    <tableColumn id="3" xr3:uid="{4932551C-9928-4084-B62E-6496EE412F2F}" name="Category" dataDxfId="248" dataCellStyle="Normal_Chapter_Summary"/>
    <tableColumn id="4" xr3:uid="{00000000-0010-0000-0100-000004000000}" name="2012 " dataDxfId="247"/>
    <tableColumn id="5" xr3:uid="{00000000-0010-0000-0100-000005000000}" name="2013 " dataDxfId="246"/>
    <tableColumn id="6" xr3:uid="{00000000-0010-0000-0100-000006000000}" name="2014 " dataDxfId="245"/>
    <tableColumn id="7" xr3:uid="{00000000-0010-0000-0100-000007000000}" name="2015 " dataDxfId="244"/>
    <tableColumn id="8" xr3:uid="{00000000-0010-0000-0100-000008000000}" name="2016 " dataDxfId="243"/>
    <tableColumn id="9" xr3:uid="{00000000-0010-0000-0100-000009000000}" name="2017 " dataDxfId="242"/>
    <tableColumn id="10" xr3:uid="{00000000-0010-0000-0100-00000A000000}" name="2018 " dataDxfId="241"/>
    <tableColumn id="11" xr3:uid="{00000000-0010-0000-0100-00000B000000}" name="2019 " dataDxfId="240"/>
    <tableColumn id="12" xr3:uid="{00000000-0010-0000-0100-00000C000000}" name="2020 [Note 52]" dataDxfId="239"/>
    <tableColumn id="13" xr3:uid="{00000000-0010-0000-0100-00000D000000}" name="2021 " dataDxfId="238"/>
    <tableColumn id="14" xr3:uid="{1296C2C9-1705-4084-A07B-989B89A5774F}" name="2022" dataDxfId="237"/>
    <tableColumn id="2" xr3:uid="{2A0A26A3-122C-4C20-9D92-8986B28E7F9F}" name="2023" dataDxfId="236"/>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BCC0114-93D7-4A4B-B611-A185DD33573C}" name="Sum_1_Summary_SHS" displayName="Sum_1_Summary_SHS" ref="A5:AB75" totalsRowShown="0" headerRowDxfId="235" dataDxfId="233" headerRowBorderDxfId="234" dataCellStyle="Normal 2 4">
  <autoFilter ref="A5:AB75"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autoFilter>
  <tableColumns count="28">
    <tableColumn id="1" xr3:uid="{7ED02446-EAF4-4F12-AF70-32361073DFB7}" name="Measure" dataDxfId="232" dataCellStyle="Normal_B3584027"/>
    <tableColumn id="2" xr3:uid="{DDA64461-3357-4A9C-AA5E-6DCC3AB5E474}" name="Category" dataDxfId="231" dataCellStyle="Normal_B3584027"/>
    <tableColumn id="3" xr3:uid="{6BB66805-C537-44B2-BFC9-C3199E9C56F3}" name="Sub-category" dataDxfId="230" dataCellStyle="Normal_B3584027"/>
    <tableColumn id="4" xr3:uid="{A418B223-4940-4C83-A82C-6DE3380952B7}" name="1999 " dataDxfId="229" dataCellStyle="Normal_B3584027"/>
    <tableColumn id="5" xr3:uid="{AE2C7DDB-9C73-4F8E-95A1-4F2532885276}" name="2000 " dataDxfId="228" dataCellStyle="Normal_B3584027"/>
    <tableColumn id="6" xr3:uid="{579FA9D3-2608-4B70-83F2-229D884DD062}" name="2001 " dataDxfId="227" dataCellStyle="Normal_B3584027"/>
    <tableColumn id="7" xr3:uid="{E416D598-AEE6-42DC-AE13-44B21B4E59F0}" name="2002 " dataDxfId="226" dataCellStyle="Normal 2 4"/>
    <tableColumn id="8" xr3:uid="{CCFC632F-D378-4BA9-8C19-B7C9DCE816D4}" name="2003 " dataDxfId="225" dataCellStyle="Normal 2 4"/>
    <tableColumn id="9" xr3:uid="{674A861A-1193-4FF7-AC19-7DE105B5B73B}" name="2004 " dataDxfId="224" dataCellStyle="Normal 2 4"/>
    <tableColumn id="10" xr3:uid="{3BBBCE6C-01CE-46A0-87C5-B4DBDC75FB16}" name="2005 " dataDxfId="223" dataCellStyle="Normal 2 4"/>
    <tableColumn id="11" xr3:uid="{2CAEE429-8F2A-4603-B5C0-EDA608B5003C}" name="2006 " dataDxfId="222" dataCellStyle="Normal 2 4"/>
    <tableColumn id="12" xr3:uid="{7FBE9355-C9FF-4FB4-AC93-8BA0951CFC09}" name="2007 " dataDxfId="221" dataCellStyle="Normal 2 4"/>
    <tableColumn id="13" xr3:uid="{FE42A7C6-F043-462C-8A5C-4525D298E89C}" name="2008 " dataDxfId="220" dataCellStyle="Normal 2 4"/>
    <tableColumn id="14" xr3:uid="{E63AA2C7-BBE3-489C-A41E-3E48123BD677}" name="2009 " dataDxfId="219" dataCellStyle="Normal 2 4"/>
    <tableColumn id="15" xr3:uid="{EC180FA7-3473-41FC-8C0B-7BD97BD5CE84}" name="2010 " dataDxfId="218" dataCellStyle="Normal 2 4"/>
    <tableColumn id="16" xr3:uid="{B1B4032D-5B2B-4827-ACF9-1C1BC0D66BFC}" name="2011 " dataDxfId="217" dataCellStyle="Normal 2 4"/>
    <tableColumn id="17" xr3:uid="{CCD8911F-090A-4893-AC76-ABA182D37750}" name="2012 " dataDxfId="216" dataCellStyle="Normal 2 4"/>
    <tableColumn id="18" xr3:uid="{C1963EB5-6113-41E3-BC5F-96034B2BBEF6}" name="2013 " dataDxfId="215" dataCellStyle="Normal 2 4"/>
    <tableColumn id="19" xr3:uid="{76A2D725-7763-445C-9378-C9D489ED2816}" name="2014 " dataDxfId="214" dataCellStyle="Normal 2 4"/>
    <tableColumn id="20" xr3:uid="{7069AFF3-9DEF-4AEA-9D7D-EEB3FDBF76B6}" name="2015 " dataDxfId="213" dataCellStyle="Normal 2 4"/>
    <tableColumn id="21" xr3:uid="{1E3FCB38-154B-4DB4-A4E5-8D7DE8132A63}" name="2016 " dataDxfId="212" dataCellStyle="Normal 2 4"/>
    <tableColumn id="22" xr3:uid="{55EDED90-1BCE-4985-8098-7156EAFE5375}" name="2017 " dataDxfId="211" dataCellStyle="Normal 2 4"/>
    <tableColumn id="23" xr3:uid="{A390F320-E7F9-49C7-B2AD-8CEB8F3799EE}" name="2018 " dataDxfId="210" dataCellStyle="Normal 2 4"/>
    <tableColumn id="24" xr3:uid="{B06F8366-D8F9-4466-A60A-AC5352C44397}" name="2019 " dataDxfId="209" dataCellStyle="Normal 2 4"/>
    <tableColumn id="25" xr3:uid="{DA7D4385-7FAE-4A59-92B9-D51AB4204AFB}" name="2020 " dataDxfId="208" dataCellStyle="Normal 2 4"/>
    <tableColumn id="26" xr3:uid="{CB33B681-5944-4763-B94B-4C0345DA9B83}" name="2021 " dataDxfId="207" dataCellStyle="Normal 2 4"/>
    <tableColumn id="27" xr3:uid="{63EF3849-7EE9-437F-A766-713D0C23B144}" name="2022" dataDxfId="206" dataCellStyle="Normal 2 4"/>
    <tableColumn id="28" xr3:uid="{979B8330-B846-40E1-BB65-CCA1CF11E580}" name="2023 " dataDxfId="205" dataCellStyle="Normal 2 4"/>
  </tableColumns>
  <tableStyleInfo name="Table Style 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A4:X43" totalsRowShown="0" headerRowDxfId="204" dataDxfId="203">
  <autoFilter ref="A4:X43"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300-000001000000}" name="To/from UK /other countries" dataDxfId="202"/>
    <tableColumn id="25" xr3:uid="{8B2707B6-8130-4C34-8BDF-A4CC7CEE24CE}" name="Type of transport" dataDxfId="201" dataCellStyle="Normal_Chapter_Summary"/>
    <tableColumn id="2" xr3:uid="{00000000-0010-0000-0300-000002000000}" name="2002 " dataDxfId="200"/>
    <tableColumn id="3" xr3:uid="{00000000-0010-0000-0300-000003000000}" name="2003 " dataDxfId="199"/>
    <tableColumn id="4" xr3:uid="{00000000-0010-0000-0300-000004000000}" name="2004 " dataDxfId="198"/>
    <tableColumn id="5" xr3:uid="{00000000-0010-0000-0300-000005000000}" name="2005 " dataDxfId="197"/>
    <tableColumn id="6" xr3:uid="{00000000-0010-0000-0300-000006000000}" name="2006 " dataDxfId="196"/>
    <tableColumn id="7" xr3:uid="{00000000-0010-0000-0300-000007000000}" name="2007 " dataDxfId="195"/>
    <tableColumn id="8" xr3:uid="{00000000-0010-0000-0300-000008000000}" name="2008 " dataDxfId="194"/>
    <tableColumn id="9" xr3:uid="{00000000-0010-0000-0300-000009000000}" name="2009 " dataDxfId="193"/>
    <tableColumn id="10" xr3:uid="{00000000-0010-0000-0300-00000A000000}" name="2010 " dataDxfId="192"/>
    <tableColumn id="11" xr3:uid="{00000000-0010-0000-0300-00000B000000}" name="2011 " dataDxfId="191"/>
    <tableColumn id="12" xr3:uid="{00000000-0010-0000-0300-00000C000000}" name="2012 " dataDxfId="190"/>
    <tableColumn id="13" xr3:uid="{00000000-0010-0000-0300-00000D000000}" name="2013 " dataDxfId="189"/>
    <tableColumn id="14" xr3:uid="{00000000-0010-0000-0300-00000E000000}" name="2014 " dataDxfId="188"/>
    <tableColumn id="15" xr3:uid="{00000000-0010-0000-0300-00000F000000}" name="2015 " dataDxfId="187"/>
    <tableColumn id="16" xr3:uid="{00000000-0010-0000-0300-000010000000}" name="2016 " dataDxfId="186"/>
    <tableColumn id="17" xr3:uid="{00000000-0010-0000-0300-000011000000}" name="2017 " dataDxfId="185"/>
    <tableColumn id="18" xr3:uid="{00000000-0010-0000-0300-000012000000}" name="2018 " dataDxfId="184"/>
    <tableColumn id="19" xr3:uid="{00000000-0010-0000-0300-000013000000}" name="2019 " dataDxfId="183"/>
    <tableColumn id="20" xr3:uid="{00000000-0010-0000-0300-000014000000}" name="2020 [Note 52]" dataDxfId="182"/>
    <tableColumn id="21" xr3:uid="{00000000-0010-0000-0300-000015000000}" name="2021 " dataDxfId="181"/>
    <tableColumn id="22" xr3:uid="{1FAEC384-2684-44DE-92A4-E6849EFD89D8}" name="2022" dataDxfId="180"/>
    <tableColumn id="23" xr3:uid="{AFF56BF1-D6E5-4DB5-90A3-4787E10061C3}" name="2023" dataDxfId="179"/>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4:AJ37" totalsRowShown="0" headerRowDxfId="178" dataDxfId="177">
  <autoFilter ref="A4:AJ37"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autoFilter>
  <tableColumns count="36">
    <tableColumn id="1" xr3:uid="{00000000-0010-0000-0400-000001000000}" name="Type of transport" dataDxfId="176"/>
    <tableColumn id="37" xr3:uid="{B8BB574B-609E-43FF-850E-6348A975EA2E}" name="Area" dataDxfId="175" dataCellStyle="Normal_Chapter_Summary"/>
    <tableColumn id="2" xr3:uid="{00000000-0010-0000-0400-000002000000}" name="1990 " dataDxfId="174"/>
    <tableColumn id="3" xr3:uid="{00000000-0010-0000-0400-000003000000}" name="1991" dataDxfId="173"/>
    <tableColumn id="4" xr3:uid="{00000000-0010-0000-0400-000004000000}" name="1992" dataDxfId="172"/>
    <tableColumn id="5" xr3:uid="{00000000-0010-0000-0400-000005000000}" name="1993 " dataDxfId="171"/>
    <tableColumn id="6" xr3:uid="{00000000-0010-0000-0400-000006000000}" name="1994 " dataDxfId="170"/>
    <tableColumn id="7" xr3:uid="{00000000-0010-0000-0400-000007000000}" name="1995 " dataDxfId="169"/>
    <tableColumn id="8" xr3:uid="{00000000-0010-0000-0400-000008000000}" name="1996 " dataDxfId="168"/>
    <tableColumn id="9" xr3:uid="{00000000-0010-0000-0400-000009000000}" name="1997 " dataDxfId="167"/>
    <tableColumn id="10" xr3:uid="{00000000-0010-0000-0400-00000A000000}" name="1998 " dataDxfId="166"/>
    <tableColumn id="11" xr3:uid="{00000000-0010-0000-0400-00000B000000}" name="1999 " dataDxfId="165"/>
    <tableColumn id="12" xr3:uid="{00000000-0010-0000-0400-00000C000000}" name="2000 " dataDxfId="164"/>
    <tableColumn id="13" xr3:uid="{00000000-0010-0000-0400-00000D000000}" name="2001 " dataDxfId="163"/>
    <tableColumn id="14" xr3:uid="{00000000-0010-0000-0400-00000E000000}" name="2002 " dataDxfId="162"/>
    <tableColumn id="15" xr3:uid="{00000000-0010-0000-0400-00000F000000}" name="2003 " dataDxfId="161"/>
    <tableColumn id="16" xr3:uid="{00000000-0010-0000-0400-000010000000}" name="2004 " dataDxfId="160"/>
    <tableColumn id="17" xr3:uid="{00000000-0010-0000-0400-000011000000}" name="2005 " dataDxfId="159"/>
    <tableColumn id="18" xr3:uid="{00000000-0010-0000-0400-000012000000}" name="2006 " dataDxfId="158"/>
    <tableColumn id="19" xr3:uid="{00000000-0010-0000-0400-000013000000}" name="2007 " dataDxfId="157"/>
    <tableColumn id="20" xr3:uid="{00000000-0010-0000-0400-000014000000}" name="2008 " dataDxfId="156"/>
    <tableColumn id="21" xr3:uid="{00000000-0010-0000-0400-000015000000}" name="2009 " dataDxfId="155"/>
    <tableColumn id="22" xr3:uid="{00000000-0010-0000-0400-000016000000}" name="2010 " dataDxfId="154"/>
    <tableColumn id="23" xr3:uid="{00000000-0010-0000-0400-000017000000}" name="2011 " dataDxfId="153"/>
    <tableColumn id="24" xr3:uid="{00000000-0010-0000-0400-000018000000}" name="2012 " dataDxfId="152"/>
    <tableColumn id="25" xr3:uid="{00000000-0010-0000-0400-000019000000}" name="2013 " dataDxfId="151"/>
    <tableColumn id="26" xr3:uid="{00000000-0010-0000-0400-00001A000000}" name="2014 " dataDxfId="150"/>
    <tableColumn id="27" xr3:uid="{00000000-0010-0000-0400-00001B000000}" name="2015 " dataDxfId="149"/>
    <tableColumn id="28" xr3:uid="{00000000-0010-0000-0400-00001C000000}" name="2016 " dataDxfId="148"/>
    <tableColumn id="29" xr3:uid="{00000000-0010-0000-0400-00001D000000}" name="2017 " dataDxfId="147"/>
    <tableColumn id="30" xr3:uid="{00000000-0010-0000-0400-00001E000000}" name="2018 " dataDxfId="146"/>
    <tableColumn id="31" xr3:uid="{00000000-0010-0000-0400-00001F000000}" name="2019 " dataDxfId="145"/>
    <tableColumn id="32" xr3:uid="{00000000-0010-0000-0400-000020000000}" name="2020 [Note 52]" dataDxfId="144"/>
    <tableColumn id="33" xr3:uid="{00000000-0010-0000-0400-000021000000}" name="2021 " dataDxfId="143"/>
    <tableColumn id="34" xr3:uid="{D7C4EC3D-8C5E-41A8-B619-E2D1F6879A7A}" name="2022" dataDxfId="142"/>
    <tableColumn id="35" xr3:uid="{79DB98AA-F3FF-48B6-AF0E-3BB2ADB2562F}" name="2023" dataDxfId="141"/>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6" displayName="Table6" ref="A4:N32" totalsRowShown="0" headerRowDxfId="140" dataDxfId="139">
  <autoFilter ref="A4:N32" xr:uid="{00000000-0009-0000-0100-00000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500-000001000000}" name="Type of transport" dataDxfId="138"/>
    <tableColumn id="15" xr3:uid="{233F2E07-AA42-40DE-A875-3CA11C826419}" name="Area" dataDxfId="137" dataCellStyle="Normal_Chapter_Summary"/>
    <tableColumn id="4" xr3:uid="{00000000-0010-0000-0500-000004000000}" name="2012 " dataDxfId="136"/>
    <tableColumn id="5" xr3:uid="{00000000-0010-0000-0500-000005000000}" name="2013 " dataDxfId="135"/>
    <tableColumn id="6" xr3:uid="{00000000-0010-0000-0500-000006000000}" name="2014 " dataDxfId="134"/>
    <tableColumn id="7" xr3:uid="{00000000-0010-0000-0500-000007000000}" name="2015 " dataDxfId="133"/>
    <tableColumn id="8" xr3:uid="{00000000-0010-0000-0500-000008000000}" name="2016 " dataDxfId="132"/>
    <tableColumn id="9" xr3:uid="{00000000-0010-0000-0500-000009000000}" name="2017 " dataDxfId="131"/>
    <tableColumn id="10" xr3:uid="{00000000-0010-0000-0500-00000A000000}" name="2018 " dataDxfId="130"/>
    <tableColumn id="11" xr3:uid="{00000000-0010-0000-0500-00000B000000}" name="2019 " dataDxfId="129"/>
    <tableColumn id="12" xr3:uid="{00000000-0010-0000-0500-00000C000000}" name="2020 [Note 52]" dataDxfId="128"/>
    <tableColumn id="13" xr3:uid="{00000000-0010-0000-0500-00000D000000}" name="2021 " dataDxfId="127"/>
    <tableColumn id="14" xr3:uid="{45ADFE39-DEF7-4179-99C1-125F7B4378EF}" name="2022" dataDxfId="126"/>
    <tableColumn id="2" xr3:uid="{041A9BED-F9C2-4A58-985F-E3373DED2A38}" name="2023" dataDxfId="125"/>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5:X34" totalsRowShown="0" headerRowDxfId="124" dataDxfId="123">
  <autoFilter ref="A5:X34" xr:uid="{00000000-0009-0000-0100-000007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autoFilter>
  <tableColumns count="24">
    <tableColumn id="1" xr3:uid="{00000000-0010-0000-0600-000001000000}" name="Type of transport" dataDxfId="122"/>
    <tableColumn id="24" xr3:uid="{9D04528F-BF06-492A-9E59-3B86B35A208E}" name="Area" dataDxfId="121" dataCellStyle="Normal_Chapter_Summary"/>
    <tableColumn id="2" xr3:uid="{00000000-0010-0000-0600-000002000000}" name="2002" dataDxfId="120"/>
    <tableColumn id="3" xr3:uid="{00000000-0010-0000-0600-000003000000}" name="2003" dataDxfId="119"/>
    <tableColumn id="4" xr3:uid="{00000000-0010-0000-0600-000004000000}" name="2004" dataDxfId="118"/>
    <tableColumn id="5" xr3:uid="{00000000-0010-0000-0600-000005000000}" name="2005" dataDxfId="117"/>
    <tableColumn id="6" xr3:uid="{00000000-0010-0000-0600-000006000000}" name="2006" dataDxfId="116"/>
    <tableColumn id="7" xr3:uid="{00000000-0010-0000-0600-000007000000}" name="2007" dataDxfId="115"/>
    <tableColumn id="8" xr3:uid="{00000000-0010-0000-0600-000008000000}" name="2008" dataDxfId="114"/>
    <tableColumn id="9" xr3:uid="{00000000-0010-0000-0600-000009000000}" name="2009" dataDxfId="113"/>
    <tableColumn id="10" xr3:uid="{00000000-0010-0000-0600-00000A000000}" name="2010" dataDxfId="112"/>
    <tableColumn id="11" xr3:uid="{00000000-0010-0000-0600-00000B000000}" name="2011" dataDxfId="111"/>
    <tableColumn id="12" xr3:uid="{00000000-0010-0000-0600-00000C000000}" name="2012" dataDxfId="110"/>
    <tableColumn id="13" xr3:uid="{00000000-0010-0000-0600-00000D000000}" name="2013" dataDxfId="109"/>
    <tableColumn id="14" xr3:uid="{00000000-0010-0000-0600-00000E000000}" name="2014" dataDxfId="108"/>
    <tableColumn id="15" xr3:uid="{00000000-0010-0000-0600-00000F000000}" name="2015" dataDxfId="107"/>
    <tableColumn id="16" xr3:uid="{00000000-0010-0000-0600-000010000000}" name="2016" dataDxfId="106"/>
    <tableColumn id="17" xr3:uid="{00000000-0010-0000-0600-000011000000}" name="2017" dataDxfId="105"/>
    <tableColumn id="18" xr3:uid="{00000000-0010-0000-0600-000012000000}" name="2018" dataDxfId="104"/>
    <tableColumn id="19" xr3:uid="{00000000-0010-0000-0600-000013000000}" name="2019" dataDxfId="103"/>
    <tableColumn id="20" xr3:uid="{00000000-0010-0000-0600-000014000000}" name="2020 [Note 52]" dataDxfId="102"/>
    <tableColumn id="21" xr3:uid="{00000000-0010-0000-0600-000015000000}" name="2021" dataDxfId="101"/>
    <tableColumn id="22" xr3:uid="{82449B08-291B-4395-9094-200C4094C3F4}" name="2022 " dataDxfId="100"/>
    <tableColumn id="23" xr3:uid="{33076904-13CF-44F5-80FB-278D5181C935}" name="2023" dataDxfId="99"/>
  </tableColumns>
  <tableStyleInfo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gov.uk/government/statistics/domestic-road-freight-statistics-july-2021-to-june-2022/domestic-road-freight-statistics-methodology-note" TargetMode="External"/><Relationship Id="rId1" Type="http://schemas.openxmlformats.org/officeDocument/2006/relationships/hyperlink" Target="https://www.gov.uk/government/publications/road-traffic-statistics-minor-road-benchmarking"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K47"/>
  <sheetViews>
    <sheetView zoomScale="85" workbookViewId="0">
      <pane xSplit="1" ySplit="2" topLeftCell="O3" activePane="bottomRight" state="frozen"/>
      <selection activeCell="N6" sqref="N6"/>
      <selection pane="topRight" activeCell="N6" sqref="N6"/>
      <selection pane="bottomLeft" activeCell="N6" sqref="N6"/>
      <selection pane="bottomRight" activeCell="AB20" sqref="AB20"/>
    </sheetView>
  </sheetViews>
  <sheetFormatPr defaultColWidth="11.42578125" defaultRowHeight="12.75"/>
  <cols>
    <col min="1" max="1" width="11.42578125" style="307" customWidth="1"/>
    <col min="2" max="12" width="14.28515625" style="307" hidden="1" customWidth="1"/>
    <col min="13" max="13" width="13.85546875" style="307" hidden="1" customWidth="1"/>
    <col min="14" max="14" width="14.28515625" style="307" hidden="1" customWidth="1"/>
    <col min="15" max="16" width="14.28515625" style="307" bestFit="1" customWidth="1"/>
    <col min="17" max="17" width="11.7109375" style="307" customWidth="1"/>
    <col min="18" max="18" width="12.42578125" style="307" customWidth="1"/>
    <col min="19" max="19" width="13.140625" style="307" customWidth="1"/>
    <col min="20" max="20" width="11.42578125" style="307" customWidth="1"/>
    <col min="21" max="28" width="14.28515625" style="307" bestFit="1" customWidth="1"/>
    <col min="29" max="30" width="11.42578125" style="307"/>
    <col min="31" max="31" width="11.42578125" style="307" customWidth="1"/>
    <col min="32" max="34" width="11.42578125" style="307"/>
    <col min="35" max="35" width="12.5703125" style="307" bestFit="1" customWidth="1"/>
    <col min="36" max="16384" width="11.42578125" style="307"/>
  </cols>
  <sheetData>
    <row r="1" spans="1:37">
      <c r="A1" s="305" t="s">
        <v>191</v>
      </c>
      <c r="B1" s="306"/>
      <c r="C1" s="306"/>
      <c r="D1" s="306"/>
      <c r="E1" s="306"/>
      <c r="F1" s="306"/>
      <c r="G1" s="306"/>
    </row>
    <row r="2" spans="1:37">
      <c r="B2" s="308">
        <v>1988</v>
      </c>
      <c r="C2" s="308">
        <v>1989</v>
      </c>
      <c r="D2" s="308">
        <v>1990</v>
      </c>
      <c r="E2" s="308">
        <v>1991</v>
      </c>
      <c r="F2" s="308">
        <v>1992</v>
      </c>
      <c r="G2" s="308">
        <v>1993</v>
      </c>
      <c r="H2" s="308">
        <v>1994</v>
      </c>
      <c r="I2" s="308">
        <v>1995</v>
      </c>
      <c r="J2" s="308">
        <v>1996</v>
      </c>
      <c r="K2" s="308">
        <v>1997</v>
      </c>
      <c r="L2" s="308">
        <v>1998</v>
      </c>
      <c r="M2" s="308">
        <v>1999</v>
      </c>
      <c r="N2" s="309" t="s">
        <v>172</v>
      </c>
      <c r="O2" s="308">
        <v>2001</v>
      </c>
      <c r="P2" s="308">
        <v>2002</v>
      </c>
      <c r="Q2" s="310">
        <v>2003</v>
      </c>
      <c r="R2" s="310">
        <v>2004</v>
      </c>
      <c r="S2" s="310">
        <v>2005</v>
      </c>
      <c r="T2" s="310">
        <v>2006</v>
      </c>
      <c r="U2" s="310">
        <v>2007</v>
      </c>
      <c r="V2" s="305">
        <v>2008</v>
      </c>
      <c r="W2" s="305">
        <v>2009</v>
      </c>
      <c r="X2" s="311">
        <v>2010</v>
      </c>
      <c r="Y2" s="305">
        <v>2011</v>
      </c>
      <c r="Z2" s="311">
        <v>2012</v>
      </c>
      <c r="AA2" s="305">
        <v>2013</v>
      </c>
      <c r="AB2" s="311">
        <v>2014</v>
      </c>
      <c r="AC2" s="305">
        <v>2015</v>
      </c>
      <c r="AD2" s="311">
        <v>2016</v>
      </c>
      <c r="AE2" s="305">
        <v>2017</v>
      </c>
      <c r="AF2" s="311">
        <v>2018</v>
      </c>
      <c r="AG2" s="305">
        <v>2019</v>
      </c>
      <c r="AH2" s="311">
        <v>2020</v>
      </c>
      <c r="AI2" s="311">
        <v>2021</v>
      </c>
      <c r="AJ2" s="305">
        <v>2022</v>
      </c>
      <c r="AK2" s="311">
        <v>2023</v>
      </c>
    </row>
    <row r="3" spans="1:37">
      <c r="A3" s="307" t="s">
        <v>173</v>
      </c>
      <c r="B3" s="312"/>
      <c r="C3" s="312"/>
      <c r="D3" s="312"/>
      <c r="E3" s="58"/>
      <c r="F3" s="58"/>
      <c r="G3" s="58"/>
      <c r="H3" s="58"/>
      <c r="I3" s="58"/>
      <c r="J3" s="58"/>
      <c r="K3" s="58"/>
      <c r="L3" s="58"/>
      <c r="M3" s="58"/>
      <c r="N3" s="313"/>
      <c r="O3" s="58">
        <v>49449746</v>
      </c>
      <c r="P3" s="58">
        <v>49679267</v>
      </c>
      <c r="Q3" s="58">
        <v>49925517</v>
      </c>
      <c r="R3" s="58">
        <v>50194600</v>
      </c>
      <c r="S3" s="58">
        <v>50606034</v>
      </c>
      <c r="T3" s="58">
        <v>50965186</v>
      </c>
      <c r="U3" s="58">
        <v>51381093</v>
      </c>
      <c r="V3" s="58">
        <v>51815853</v>
      </c>
      <c r="W3" s="58">
        <v>52196381</v>
      </c>
      <c r="X3" s="314">
        <v>52642452</v>
      </c>
      <c r="Y3" s="314">
        <v>53107169</v>
      </c>
      <c r="Z3" s="314">
        <v>53506812</v>
      </c>
      <c r="AA3" s="314">
        <v>53918686</v>
      </c>
      <c r="AB3" s="314">
        <v>54370319</v>
      </c>
      <c r="AC3" s="314">
        <v>54808676</v>
      </c>
      <c r="AD3" s="314">
        <v>55289034</v>
      </c>
      <c r="AE3" s="314">
        <v>55619548</v>
      </c>
      <c r="AF3" s="314">
        <v>55924528</v>
      </c>
      <c r="AG3" s="314">
        <v>56230056</v>
      </c>
      <c r="AH3" s="307">
        <v>56325961</v>
      </c>
      <c r="AI3" s="307">
        <v>56554891</v>
      </c>
      <c r="AJ3" s="307">
        <v>57112542</v>
      </c>
      <c r="AK3" s="307">
        <v>57690323</v>
      </c>
    </row>
    <row r="4" spans="1:37">
      <c r="A4" s="307" t="s">
        <v>175</v>
      </c>
      <c r="B4" s="312"/>
      <c r="C4" s="312"/>
      <c r="D4" s="312"/>
      <c r="E4" s="58"/>
      <c r="F4" s="58"/>
      <c r="G4" s="58"/>
      <c r="H4" s="58"/>
      <c r="I4" s="58"/>
      <c r="J4" s="58"/>
      <c r="K4" s="58"/>
      <c r="L4" s="58"/>
      <c r="M4" s="58"/>
      <c r="N4" s="313"/>
      <c r="O4" s="58">
        <v>2910232</v>
      </c>
      <c r="P4" s="58">
        <v>2922876</v>
      </c>
      <c r="Q4" s="58">
        <v>2937721</v>
      </c>
      <c r="R4" s="58">
        <v>2957422</v>
      </c>
      <c r="S4" s="58">
        <v>2969309</v>
      </c>
      <c r="T4" s="58">
        <v>2985668</v>
      </c>
      <c r="U4" s="58">
        <v>3006299</v>
      </c>
      <c r="V4" s="58">
        <v>3025867</v>
      </c>
      <c r="W4" s="58">
        <v>3038872</v>
      </c>
      <c r="X4" s="314">
        <v>3049971</v>
      </c>
      <c r="Y4" s="314">
        <v>3063758</v>
      </c>
      <c r="Z4" s="314">
        <v>3070928</v>
      </c>
      <c r="AA4" s="314">
        <v>3071058</v>
      </c>
      <c r="AB4" s="314">
        <v>3073788</v>
      </c>
      <c r="AC4" s="314">
        <v>3072739</v>
      </c>
      <c r="AD4" s="314">
        <v>3077165</v>
      </c>
      <c r="AE4" s="314">
        <v>3081366</v>
      </c>
      <c r="AF4" s="314">
        <v>3083840</v>
      </c>
      <c r="AG4" s="314">
        <v>3087732</v>
      </c>
      <c r="AH4" s="307">
        <v>3104483</v>
      </c>
      <c r="AI4" s="307">
        <v>3105633</v>
      </c>
      <c r="AJ4" s="307">
        <v>3132676</v>
      </c>
      <c r="AK4" s="307">
        <v>3164404</v>
      </c>
    </row>
    <row r="5" spans="1:37">
      <c r="A5" s="307" t="s">
        <v>79</v>
      </c>
      <c r="B5" s="315"/>
      <c r="C5" s="315"/>
      <c r="D5" s="315"/>
      <c r="E5" s="315"/>
      <c r="F5" s="315"/>
      <c r="G5" s="315"/>
      <c r="H5" s="315"/>
      <c r="I5" s="315"/>
      <c r="J5" s="315"/>
      <c r="K5" s="315"/>
      <c r="L5" s="315"/>
      <c r="M5" s="315"/>
      <c r="N5" s="315"/>
      <c r="O5" s="315">
        <v>5064200</v>
      </c>
      <c r="P5" s="314">
        <v>5066000</v>
      </c>
      <c r="Q5" s="314">
        <v>5068500</v>
      </c>
      <c r="R5" s="314">
        <v>5084300</v>
      </c>
      <c r="S5" s="314">
        <v>5110200</v>
      </c>
      <c r="T5" s="314">
        <v>5133100</v>
      </c>
      <c r="U5" s="316">
        <v>5170000</v>
      </c>
      <c r="V5" s="316">
        <v>5202900</v>
      </c>
      <c r="W5" s="316">
        <v>5231900</v>
      </c>
      <c r="X5" s="316">
        <v>5262200</v>
      </c>
      <c r="Y5" s="316">
        <v>5299900</v>
      </c>
      <c r="Z5" s="316">
        <v>5308500</v>
      </c>
      <c r="AA5" s="316">
        <v>5317300</v>
      </c>
      <c r="AB5" s="314">
        <v>5332200</v>
      </c>
      <c r="AC5" s="314">
        <v>5351700</v>
      </c>
      <c r="AD5" s="314">
        <v>5374900</v>
      </c>
      <c r="AE5" s="314">
        <v>5389900</v>
      </c>
      <c r="AF5" s="314">
        <v>5394300</v>
      </c>
      <c r="AG5" s="314">
        <v>5414400</v>
      </c>
      <c r="AH5" s="307">
        <v>5413100</v>
      </c>
      <c r="AI5" s="307">
        <v>5418400</v>
      </c>
      <c r="AJ5" s="307">
        <v>5447700</v>
      </c>
      <c r="AK5" s="307">
        <v>5490100</v>
      </c>
    </row>
    <row r="6" spans="1:37">
      <c r="A6" s="307" t="s">
        <v>80</v>
      </c>
      <c r="B6" s="315"/>
      <c r="C6" s="315"/>
      <c r="D6" s="315"/>
      <c r="E6" s="317"/>
      <c r="F6" s="317"/>
      <c r="G6" s="317"/>
      <c r="H6" s="317"/>
      <c r="I6" s="317"/>
      <c r="J6" s="317"/>
      <c r="K6" s="317"/>
      <c r="L6" s="317"/>
      <c r="M6" s="317"/>
      <c r="N6" s="317"/>
      <c r="O6" s="317">
        <v>57424178</v>
      </c>
      <c r="P6" s="317">
        <v>57668143</v>
      </c>
      <c r="Q6" s="317">
        <v>57931738</v>
      </c>
      <c r="R6" s="314">
        <v>58236322</v>
      </c>
      <c r="S6" s="317">
        <v>58685543</v>
      </c>
      <c r="T6" s="315">
        <v>59083954</v>
      </c>
      <c r="U6" s="58">
        <v>59557392</v>
      </c>
      <c r="V6" s="58">
        <v>60044620</v>
      </c>
      <c r="W6" s="58">
        <v>60467153</v>
      </c>
      <c r="X6" s="314">
        <v>60954623</v>
      </c>
      <c r="Y6" s="314">
        <v>61470827</v>
      </c>
      <c r="Z6" s="314">
        <v>61886240</v>
      </c>
      <c r="AA6" s="314">
        <v>62307044</v>
      </c>
      <c r="AB6" s="314">
        <v>62776307</v>
      </c>
      <c r="AC6" s="314">
        <v>63233115</v>
      </c>
      <c r="AD6" s="314">
        <v>63741099</v>
      </c>
      <c r="AE6" s="314">
        <v>64090814</v>
      </c>
      <c r="AF6" s="314">
        <v>64402668</v>
      </c>
      <c r="AG6" s="314">
        <v>64732188</v>
      </c>
      <c r="AH6" s="307">
        <v>64843544</v>
      </c>
      <c r="AI6" s="307">
        <v>65078924</v>
      </c>
      <c r="AJ6" s="307">
        <v>65692918</v>
      </c>
      <c r="AK6" s="307">
        <v>66344827</v>
      </c>
    </row>
    <row r="7" spans="1:37">
      <c r="A7" s="307" t="s">
        <v>176</v>
      </c>
      <c r="B7" s="58"/>
      <c r="C7" s="58"/>
      <c r="D7" s="58"/>
      <c r="E7" s="58"/>
      <c r="F7" s="58"/>
      <c r="G7" s="58"/>
      <c r="H7" s="58"/>
      <c r="I7" s="58"/>
      <c r="J7" s="58"/>
      <c r="K7" s="58"/>
      <c r="L7" s="58"/>
      <c r="M7" s="58"/>
      <c r="N7" s="58"/>
      <c r="O7" s="58">
        <v>1688838</v>
      </c>
      <c r="P7" s="58">
        <v>1697534</v>
      </c>
      <c r="Q7" s="317">
        <v>1704924</v>
      </c>
      <c r="R7" s="58">
        <v>1714042</v>
      </c>
      <c r="S7" s="58">
        <v>1727733</v>
      </c>
      <c r="T7" s="58">
        <v>1743113</v>
      </c>
      <c r="U7" s="58">
        <v>1761683</v>
      </c>
      <c r="V7" s="58">
        <v>1779152</v>
      </c>
      <c r="W7" s="58">
        <v>1793333</v>
      </c>
      <c r="X7" s="314">
        <v>1804833</v>
      </c>
      <c r="Y7" s="314">
        <v>1814273</v>
      </c>
      <c r="Z7" s="314">
        <v>1824560</v>
      </c>
      <c r="AA7" s="314">
        <v>1831656</v>
      </c>
      <c r="AB7" s="314">
        <v>1843193</v>
      </c>
      <c r="AC7" s="314">
        <v>1854985</v>
      </c>
      <c r="AD7" s="314">
        <v>1866001</v>
      </c>
      <c r="AE7" s="314">
        <v>1875186</v>
      </c>
      <c r="AF7" s="314">
        <v>1886232</v>
      </c>
      <c r="AG7" s="314">
        <v>1898512</v>
      </c>
      <c r="AH7" s="314">
        <v>1900556</v>
      </c>
      <c r="AI7" s="314">
        <v>1904576</v>
      </c>
      <c r="AJ7" s="314">
        <v>1909882</v>
      </c>
      <c r="AK7" s="314">
        <v>1920382</v>
      </c>
    </row>
    <row r="8" spans="1:37" s="314" customFormat="1">
      <c r="A8" s="318" t="s">
        <v>83</v>
      </c>
      <c r="B8" s="319"/>
      <c r="C8" s="319"/>
      <c r="D8" s="319"/>
      <c r="E8" s="319"/>
      <c r="F8" s="319"/>
      <c r="G8" s="319"/>
      <c r="H8" s="319"/>
      <c r="I8" s="319"/>
      <c r="J8" s="319"/>
      <c r="K8" s="319"/>
      <c r="L8" s="319"/>
      <c r="M8" s="319"/>
      <c r="N8" s="319"/>
      <c r="O8" s="319">
        <v>59113016</v>
      </c>
      <c r="P8" s="319">
        <v>59365677</v>
      </c>
      <c r="Q8" s="320">
        <v>59636662</v>
      </c>
      <c r="R8" s="58">
        <v>59950364</v>
      </c>
      <c r="S8" s="58">
        <v>60413276</v>
      </c>
      <c r="T8" s="58">
        <v>60827067</v>
      </c>
      <c r="U8" s="58">
        <v>61319075</v>
      </c>
      <c r="V8" s="58">
        <v>61823772</v>
      </c>
      <c r="W8" s="58">
        <v>62260486</v>
      </c>
      <c r="X8" s="314">
        <v>62759456</v>
      </c>
      <c r="Y8" s="307">
        <v>63285100</v>
      </c>
      <c r="Z8" s="307">
        <v>63710800</v>
      </c>
      <c r="AA8" s="307">
        <v>64138700</v>
      </c>
      <c r="AB8" s="307">
        <v>64619500</v>
      </c>
      <c r="AC8" s="307">
        <v>65088100</v>
      </c>
      <c r="AD8" s="307">
        <v>65607100</v>
      </c>
      <c r="AE8" s="307">
        <v>65966000</v>
      </c>
      <c r="AF8" s="307">
        <v>66288900</v>
      </c>
      <c r="AG8" s="307">
        <v>66630700</v>
      </c>
      <c r="AH8" s="307">
        <v>66744100</v>
      </c>
      <c r="AI8" s="307">
        <v>66983500</v>
      </c>
      <c r="AJ8" s="307">
        <v>67602800</v>
      </c>
      <c r="AK8" s="307">
        <v>68265209</v>
      </c>
    </row>
    <row r="9" spans="1:37" s="314" customFormat="1">
      <c r="R9" s="58"/>
      <c r="S9" s="58"/>
    </row>
    <row r="10" spans="1:37">
      <c r="A10" s="306" t="s">
        <v>562</v>
      </c>
      <c r="L10" s="321" t="s">
        <v>177</v>
      </c>
      <c r="M10" s="321"/>
      <c r="S10" s="58"/>
      <c r="AB10" s="131"/>
    </row>
    <row r="13" spans="1:37">
      <c r="E13" s="315"/>
      <c r="P13" s="322"/>
      <c r="Q13" s="322"/>
      <c r="R13" s="322"/>
      <c r="S13" s="322"/>
      <c r="T13" s="322"/>
      <c r="U13" s="322"/>
      <c r="V13" s="322"/>
      <c r="W13" s="322"/>
      <c r="X13" s="322"/>
      <c r="Y13" s="322"/>
      <c r="Z13" s="322"/>
      <c r="AA13" s="322"/>
      <c r="AB13" s="322"/>
      <c r="AC13" s="322"/>
      <c r="AD13" s="322"/>
      <c r="AE13" s="322"/>
      <c r="AF13" s="322"/>
      <c r="AG13" s="322"/>
      <c r="AH13" s="322"/>
      <c r="AI13" s="322"/>
      <c r="AJ13" s="322"/>
      <c r="AK13" s="322"/>
    </row>
    <row r="18" spans="1:29" ht="14.25">
      <c r="AB18" s="323"/>
    </row>
    <row r="19" spans="1:29" ht="14.25">
      <c r="A19" s="305" t="s">
        <v>190</v>
      </c>
      <c r="B19" s="314"/>
      <c r="C19" s="314"/>
      <c r="D19" s="314"/>
      <c r="E19" s="314"/>
      <c r="F19" s="314"/>
      <c r="G19" s="314"/>
      <c r="H19" s="314"/>
      <c r="I19" s="314"/>
      <c r="J19" s="314"/>
      <c r="K19" s="314"/>
      <c r="L19" s="314"/>
      <c r="M19" s="314"/>
      <c r="N19" s="314"/>
      <c r="O19" s="314"/>
      <c r="P19" s="314"/>
      <c r="Q19" s="314"/>
      <c r="R19" s="314"/>
      <c r="S19" s="314"/>
      <c r="T19" s="314"/>
      <c r="U19" s="314"/>
      <c r="V19" s="314"/>
      <c r="W19" s="314"/>
      <c r="X19" s="314"/>
      <c r="Y19" s="314"/>
      <c r="Z19" s="314"/>
      <c r="AA19" s="314"/>
      <c r="AB19" s="323"/>
    </row>
    <row r="20" spans="1:29" ht="14.25">
      <c r="B20" s="324">
        <v>1988</v>
      </c>
      <c r="C20" s="324">
        <v>1989</v>
      </c>
      <c r="D20" s="324">
        <v>1990</v>
      </c>
      <c r="E20" s="324">
        <v>1991</v>
      </c>
      <c r="F20" s="324">
        <v>1992</v>
      </c>
      <c r="G20" s="324">
        <v>1993</v>
      </c>
      <c r="H20" s="324">
        <v>1994</v>
      </c>
      <c r="I20" s="324">
        <v>1995</v>
      </c>
      <c r="J20" s="324">
        <v>1996</v>
      </c>
      <c r="K20" s="324">
        <v>1997</v>
      </c>
      <c r="L20" s="324">
        <v>1998</v>
      </c>
      <c r="M20" s="324">
        <v>1999</v>
      </c>
      <c r="N20" s="324" t="s">
        <v>172</v>
      </c>
      <c r="O20" s="324">
        <v>2001</v>
      </c>
      <c r="P20" s="324">
        <v>2002</v>
      </c>
      <c r="Q20" s="324">
        <v>2003</v>
      </c>
      <c r="R20" s="324">
        <v>2004</v>
      </c>
      <c r="S20" s="324">
        <v>2005</v>
      </c>
      <c r="T20" s="324">
        <v>2006</v>
      </c>
      <c r="U20" s="324">
        <v>2007</v>
      </c>
      <c r="V20" s="324">
        <v>2008</v>
      </c>
      <c r="W20" s="324">
        <v>2009</v>
      </c>
      <c r="X20" s="324">
        <v>2010</v>
      </c>
      <c r="Y20" s="324">
        <v>2011</v>
      </c>
      <c r="Z20" s="324"/>
      <c r="AA20" s="324"/>
      <c r="AB20" s="323"/>
      <c r="AC20" s="325"/>
    </row>
    <row r="21" spans="1:29" ht="14.25">
      <c r="A21" s="307" t="s">
        <v>173</v>
      </c>
      <c r="B21" s="314" t="s">
        <v>174</v>
      </c>
      <c r="C21" s="314" t="s">
        <v>174</v>
      </c>
      <c r="D21" s="314" t="s">
        <v>174</v>
      </c>
      <c r="E21" s="314">
        <v>47875000</v>
      </c>
      <c r="F21" s="314">
        <v>47996100</v>
      </c>
      <c r="G21" s="314">
        <v>48100500</v>
      </c>
      <c r="H21" s="314">
        <v>48222900</v>
      </c>
      <c r="I21" s="314">
        <v>48365000</v>
      </c>
      <c r="J21" s="314">
        <v>48496200</v>
      </c>
      <c r="K21" s="314">
        <v>48635900</v>
      </c>
      <c r="L21" s="314">
        <v>48789200</v>
      </c>
      <c r="M21" s="314">
        <v>48987000</v>
      </c>
      <c r="N21" s="314">
        <v>49166600</v>
      </c>
      <c r="O21" s="314">
        <v>49390000</v>
      </c>
      <c r="P21" s="314">
        <v>49559000</v>
      </c>
      <c r="Q21" s="314">
        <v>49855700</v>
      </c>
      <c r="R21" s="314">
        <v>50093800</v>
      </c>
      <c r="S21" s="314">
        <v>50431700</v>
      </c>
      <c r="T21" s="314">
        <v>50762900</v>
      </c>
      <c r="U21" s="314">
        <v>51092000</v>
      </c>
      <c r="V21" s="314">
        <v>51446200</v>
      </c>
      <c r="W21" s="314">
        <v>51446200</v>
      </c>
      <c r="X21" s="314">
        <v>52234000</v>
      </c>
      <c r="Y21" s="314">
        <v>53107200</v>
      </c>
      <c r="Z21" s="314"/>
      <c r="AA21" s="314"/>
      <c r="AB21" s="323"/>
    </row>
    <row r="22" spans="1:29" ht="14.25">
      <c r="A22" s="307" t="s">
        <v>175</v>
      </c>
      <c r="B22" s="314" t="s">
        <v>174</v>
      </c>
      <c r="C22" s="314" t="s">
        <v>174</v>
      </c>
      <c r="D22" s="314" t="s">
        <v>174</v>
      </c>
      <c r="E22" s="314">
        <v>2873000</v>
      </c>
      <c r="F22" s="314">
        <v>2877000</v>
      </c>
      <c r="G22" s="314">
        <v>2882000</v>
      </c>
      <c r="H22" s="314">
        <v>2885000</v>
      </c>
      <c r="I22" s="314">
        <v>2886000</v>
      </c>
      <c r="J22" s="314">
        <v>2887000</v>
      </c>
      <c r="K22" s="314">
        <v>2890000</v>
      </c>
      <c r="L22" s="314">
        <v>2893000</v>
      </c>
      <c r="M22" s="314">
        <v>2894000</v>
      </c>
      <c r="N22" s="314">
        <v>2900000</v>
      </c>
      <c r="O22" s="314">
        <v>2908000</v>
      </c>
      <c r="P22" s="314">
        <v>2919000</v>
      </c>
      <c r="Q22" s="314">
        <v>2938000</v>
      </c>
      <c r="R22" s="314">
        <v>2951800</v>
      </c>
      <c r="S22" s="314">
        <v>2958600</v>
      </c>
      <c r="T22" s="314">
        <v>2965900</v>
      </c>
      <c r="U22" s="314">
        <v>2980000</v>
      </c>
      <c r="V22" s="314">
        <v>2993400</v>
      </c>
      <c r="W22" s="314">
        <v>2993400</v>
      </c>
      <c r="X22" s="314">
        <v>3006400</v>
      </c>
      <c r="Y22" s="314">
        <v>3063800</v>
      </c>
      <c r="Z22" s="314"/>
      <c r="AA22" s="314"/>
      <c r="AB22" s="323"/>
    </row>
    <row r="23" spans="1:29">
      <c r="A23" s="307" t="s">
        <v>79</v>
      </c>
      <c r="B23" s="314">
        <v>5077440</v>
      </c>
      <c r="C23" s="314">
        <v>5078190</v>
      </c>
      <c r="D23" s="314">
        <v>5081270</v>
      </c>
      <c r="E23" s="314">
        <v>5083330</v>
      </c>
      <c r="F23" s="314">
        <v>5085620</v>
      </c>
      <c r="G23" s="314">
        <v>5092460</v>
      </c>
      <c r="H23" s="314">
        <v>5102210</v>
      </c>
      <c r="I23" s="314">
        <v>5103690</v>
      </c>
      <c r="J23" s="314">
        <v>5092190</v>
      </c>
      <c r="K23" s="314">
        <v>5083340</v>
      </c>
      <c r="L23" s="314">
        <v>5077070</v>
      </c>
      <c r="M23" s="314">
        <v>5071950</v>
      </c>
      <c r="N23" s="314">
        <v>5062940</v>
      </c>
      <c r="O23" s="314">
        <v>5064200</v>
      </c>
      <c r="P23" s="314">
        <v>5054800</v>
      </c>
      <c r="Q23" s="314">
        <v>5057400</v>
      </c>
      <c r="R23" s="314">
        <v>5078400</v>
      </c>
      <c r="S23" s="314">
        <v>5094800</v>
      </c>
      <c r="T23" s="314">
        <v>5116900</v>
      </c>
      <c r="U23" s="314">
        <v>5144200</v>
      </c>
      <c r="V23" s="314">
        <v>5168500</v>
      </c>
      <c r="W23" s="314">
        <v>5231900</v>
      </c>
      <c r="X23" s="314">
        <v>5262200</v>
      </c>
      <c r="Y23" s="314">
        <v>5299900</v>
      </c>
      <c r="Z23" s="314"/>
      <c r="AA23" s="314"/>
    </row>
    <row r="24" spans="1:29">
      <c r="A24" s="307" t="s">
        <v>80</v>
      </c>
      <c r="B24" s="314">
        <v>55331000</v>
      </c>
      <c r="C24" s="314">
        <v>55486000</v>
      </c>
      <c r="D24" s="314">
        <v>55641900</v>
      </c>
      <c r="E24" s="314">
        <v>55831330</v>
      </c>
      <c r="F24" s="314">
        <v>55958720</v>
      </c>
      <c r="G24" s="314">
        <v>56074960</v>
      </c>
      <c r="H24" s="314">
        <v>56210110</v>
      </c>
      <c r="I24" s="314">
        <v>56354690</v>
      </c>
      <c r="J24" s="314">
        <v>56475390</v>
      </c>
      <c r="K24" s="314">
        <v>56609240</v>
      </c>
      <c r="L24" s="314">
        <v>56759270</v>
      </c>
      <c r="M24" s="314">
        <v>56952950</v>
      </c>
      <c r="N24" s="314">
        <v>57129540</v>
      </c>
      <c r="O24" s="314">
        <v>57362200</v>
      </c>
      <c r="P24" s="314">
        <v>57532800</v>
      </c>
      <c r="Q24" s="314">
        <v>57851100</v>
      </c>
      <c r="R24" s="314">
        <v>58124600</v>
      </c>
      <c r="S24" s="314">
        <v>58485100</v>
      </c>
      <c r="T24" s="314">
        <v>58845700</v>
      </c>
      <c r="U24" s="314">
        <v>59216200</v>
      </c>
      <c r="V24" s="314">
        <v>59608200</v>
      </c>
      <c r="W24" s="314">
        <v>59608200</v>
      </c>
      <c r="X24" s="314">
        <v>60462600</v>
      </c>
      <c r="Y24" s="314">
        <v>61470900</v>
      </c>
      <c r="Z24" s="314"/>
      <c r="AA24" s="314"/>
    </row>
    <row r="25" spans="1:29">
      <c r="A25" s="307" t="s">
        <v>176</v>
      </c>
      <c r="B25" s="314">
        <v>1585440</v>
      </c>
      <c r="C25" s="314">
        <v>1590435</v>
      </c>
      <c r="D25" s="314">
        <v>1595595</v>
      </c>
      <c r="E25" s="314">
        <v>1607295</v>
      </c>
      <c r="F25" s="314">
        <v>1623263</v>
      </c>
      <c r="G25" s="314">
        <v>1635552</v>
      </c>
      <c r="H25" s="314">
        <v>1643707</v>
      </c>
      <c r="I25" s="314">
        <v>1649131</v>
      </c>
      <c r="J25" s="314">
        <v>1661751</v>
      </c>
      <c r="K25" s="314">
        <v>1671261</v>
      </c>
      <c r="L25" s="314">
        <v>1677769</v>
      </c>
      <c r="M25" s="314">
        <v>1679006</v>
      </c>
      <c r="N25" s="314">
        <v>1682944</v>
      </c>
      <c r="O25" s="314">
        <v>1689319</v>
      </c>
      <c r="P25" s="314">
        <v>1696641</v>
      </c>
      <c r="Q25" s="314">
        <v>1702700</v>
      </c>
      <c r="R25" s="314">
        <v>1709700</v>
      </c>
      <c r="S25" s="314">
        <v>1724400</v>
      </c>
      <c r="T25" s="314">
        <v>1741600</v>
      </c>
      <c r="U25" s="314">
        <v>1759100</v>
      </c>
      <c r="V25" s="314">
        <v>1775000</v>
      </c>
      <c r="W25" s="314">
        <v>1775000</v>
      </c>
      <c r="X25" s="314">
        <v>1799400</v>
      </c>
      <c r="Y25" s="314">
        <v>1806900</v>
      </c>
      <c r="Z25" s="314"/>
      <c r="AA25" s="314"/>
    </row>
    <row r="26" spans="1:29">
      <c r="A26" s="307" t="s">
        <v>83</v>
      </c>
      <c r="B26" s="314">
        <v>56916440</v>
      </c>
      <c r="C26" s="314">
        <v>57076435</v>
      </c>
      <c r="D26" s="314">
        <v>57237495</v>
      </c>
      <c r="E26" s="314">
        <v>57438625</v>
      </c>
      <c r="F26" s="314">
        <v>57581983</v>
      </c>
      <c r="G26" s="314">
        <v>57710512</v>
      </c>
      <c r="H26" s="314">
        <v>57853817</v>
      </c>
      <c r="I26" s="314">
        <v>58003821</v>
      </c>
      <c r="J26" s="314">
        <v>58137141</v>
      </c>
      <c r="K26" s="314">
        <v>58280501</v>
      </c>
      <c r="L26" s="314">
        <v>58437039</v>
      </c>
      <c r="M26" s="314">
        <v>58631956</v>
      </c>
      <c r="N26" s="314">
        <v>58812484</v>
      </c>
      <c r="O26" s="314">
        <v>59051519</v>
      </c>
      <c r="P26" s="314">
        <v>59229441</v>
      </c>
      <c r="Q26" s="314">
        <v>59553800</v>
      </c>
      <c r="R26" s="314">
        <v>59834300</v>
      </c>
      <c r="S26" s="314">
        <v>59834300</v>
      </c>
      <c r="T26" s="314">
        <v>60587300</v>
      </c>
      <c r="U26" s="314">
        <v>60975400</v>
      </c>
      <c r="V26" s="314">
        <v>61383200</v>
      </c>
      <c r="W26" s="314">
        <v>61383200</v>
      </c>
      <c r="X26" s="314">
        <v>62262000</v>
      </c>
      <c r="Y26" s="314">
        <v>63277800</v>
      </c>
      <c r="Z26" s="314"/>
      <c r="AA26" s="314"/>
    </row>
    <row r="28" spans="1:29">
      <c r="L28" s="307" t="s">
        <v>177</v>
      </c>
    </row>
    <row r="35" spans="26:27">
      <c r="Z35"/>
      <c r="AA35"/>
    </row>
    <row r="36" spans="26:27">
      <c r="Z36"/>
      <c r="AA36"/>
    </row>
    <row r="37" spans="26:27">
      <c r="Z37"/>
      <c r="AA37"/>
    </row>
    <row r="38" spans="26:27">
      <c r="Z38"/>
      <c r="AA38"/>
    </row>
    <row r="39" spans="26:27">
      <c r="Z39"/>
      <c r="AA39"/>
    </row>
    <row r="40" spans="26:27">
      <c r="Z40"/>
      <c r="AA40"/>
    </row>
    <row r="41" spans="26:27">
      <c r="Z41"/>
      <c r="AA41"/>
    </row>
    <row r="42" spans="26:27">
      <c r="Z42"/>
      <c r="AA42"/>
    </row>
    <row r="43" spans="26:27">
      <c r="Z43"/>
      <c r="AA43"/>
    </row>
    <row r="44" spans="26:27">
      <c r="Z44"/>
      <c r="AA44"/>
    </row>
    <row r="45" spans="26:27">
      <c r="Z45"/>
      <c r="AA45"/>
    </row>
    <row r="46" spans="26:27">
      <c r="Z46"/>
      <c r="AA46"/>
    </row>
    <row r="47" spans="26:27">
      <c r="Z47"/>
      <c r="AA47"/>
    </row>
  </sheetData>
  <phoneticPr fontId="7" type="noConversion"/>
  <printOptions gridLines="1"/>
  <pageMargins left="0.75" right="0.75" top="1.9" bottom="1" header="0.97" footer="0.5"/>
  <pageSetup paperSize="9" scale="40" orientation="landscape" verticalDpi="300" r:id="rId1"/>
  <headerFooter alignWithMargins="0">
    <oddFooter>&amp;LSTS2003&amp;CPOPULATION&amp;R&amp;F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codeName="Sheet10">
    <pageSetUpPr fitToPage="1"/>
  </sheetPr>
  <dimension ref="A1:X35"/>
  <sheetViews>
    <sheetView zoomScale="75" zoomScaleNormal="75" workbookViewId="0">
      <pane xSplit="2" ySplit="5" topLeftCell="L6" activePane="bottomRight" state="frozen"/>
      <selection pane="topRight" activeCell="C1" sqref="C1"/>
      <selection pane="bottomLeft" activeCell="A6" sqref="A6"/>
      <selection pane="bottomRight" activeCell="L7" sqref="L7"/>
    </sheetView>
  </sheetViews>
  <sheetFormatPr defaultColWidth="12.5703125" defaultRowHeight="15"/>
  <cols>
    <col min="1" max="1" width="127.85546875" style="9" customWidth="1"/>
    <col min="2" max="2" width="59.7109375" style="9" customWidth="1"/>
    <col min="3" max="3" width="10.7109375" style="9" customWidth="1"/>
    <col min="4" max="14" width="12.85546875" style="9" customWidth="1"/>
    <col min="15" max="15" width="9.85546875" style="9" customWidth="1"/>
    <col min="16" max="16" width="12.5703125" style="9"/>
    <col min="17" max="17" width="12.5703125" style="9" customWidth="1"/>
    <col min="18" max="19" width="12.5703125" style="9"/>
    <col min="20" max="20" width="12.5703125" style="9" customWidth="1"/>
    <col min="21" max="21" width="13.28515625" style="9" customWidth="1"/>
    <col min="22" max="16384" width="12.5703125" style="9"/>
  </cols>
  <sheetData>
    <row r="1" spans="1:24" ht="2.25" customHeight="1"/>
    <row r="2" spans="1:24" ht="21.75">
      <c r="A2" s="23" t="s">
        <v>200</v>
      </c>
      <c r="B2" s="23"/>
      <c r="C2" s="22"/>
      <c r="D2" s="22"/>
      <c r="E2" s="22"/>
      <c r="F2" s="22"/>
      <c r="G2" s="22"/>
      <c r="H2" s="22"/>
      <c r="I2" s="22"/>
      <c r="J2" s="22"/>
      <c r="K2" s="22"/>
      <c r="L2" s="22"/>
      <c r="N2" s="22"/>
      <c r="O2" s="127"/>
      <c r="U2" s="127"/>
    </row>
    <row r="3" spans="1:24" ht="20.25">
      <c r="A3" s="181" t="s">
        <v>270</v>
      </c>
      <c r="B3" s="181"/>
      <c r="C3" s="22"/>
      <c r="D3" s="22"/>
      <c r="E3" s="22"/>
      <c r="F3" s="22"/>
      <c r="G3" s="22"/>
      <c r="H3" s="22"/>
      <c r="I3" s="22"/>
      <c r="J3" s="22"/>
      <c r="K3" s="22"/>
      <c r="L3" s="22"/>
      <c r="N3" s="22"/>
      <c r="O3" s="127"/>
      <c r="T3" s="127"/>
    </row>
    <row r="4" spans="1:24" ht="20.25">
      <c r="A4" s="181" t="s">
        <v>271</v>
      </c>
      <c r="B4" s="181"/>
      <c r="C4" s="22"/>
      <c r="D4" s="22"/>
      <c r="E4" s="22"/>
      <c r="F4" s="22"/>
      <c r="G4" s="22"/>
      <c r="H4" s="22"/>
      <c r="I4" s="22"/>
      <c r="J4" s="22"/>
      <c r="K4" s="22"/>
      <c r="L4" s="22"/>
      <c r="N4" s="22"/>
      <c r="O4" s="127"/>
      <c r="T4" s="127"/>
    </row>
    <row r="5" spans="1:24" s="27" customFormat="1" ht="60" customHeight="1">
      <c r="A5" s="24" t="s">
        <v>262</v>
      </c>
      <c r="B5" s="24" t="s">
        <v>627</v>
      </c>
      <c r="C5" s="182" t="s">
        <v>404</v>
      </c>
      <c r="D5" s="182" t="s">
        <v>405</v>
      </c>
      <c r="E5" s="182" t="s">
        <v>406</v>
      </c>
      <c r="F5" s="182" t="s">
        <v>407</v>
      </c>
      <c r="G5" s="182" t="s">
        <v>408</v>
      </c>
      <c r="H5" s="182" t="s">
        <v>409</v>
      </c>
      <c r="I5" s="182" t="s">
        <v>410</v>
      </c>
      <c r="J5" s="182" t="s">
        <v>411</v>
      </c>
      <c r="K5" s="182" t="s">
        <v>412</v>
      </c>
      <c r="L5" s="182" t="s">
        <v>413</v>
      </c>
      <c r="M5" s="182" t="s">
        <v>414</v>
      </c>
      <c r="N5" s="182" t="s">
        <v>415</v>
      </c>
      <c r="O5" s="182" t="s">
        <v>416</v>
      </c>
      <c r="P5" s="182" t="s">
        <v>417</v>
      </c>
      <c r="Q5" s="182" t="s">
        <v>418</v>
      </c>
      <c r="R5" s="182" t="s">
        <v>419</v>
      </c>
      <c r="S5" s="182" t="s">
        <v>420</v>
      </c>
      <c r="T5" s="182" t="s">
        <v>421</v>
      </c>
      <c r="U5" s="200" t="s">
        <v>438</v>
      </c>
      <c r="V5" s="204" t="s">
        <v>520</v>
      </c>
      <c r="W5" s="204" t="s">
        <v>547</v>
      </c>
      <c r="X5" s="204" t="s">
        <v>560</v>
      </c>
    </row>
    <row r="6" spans="1:24" ht="18">
      <c r="A6" s="23" t="s">
        <v>630</v>
      </c>
      <c r="B6" s="22" t="s">
        <v>79</v>
      </c>
      <c r="C6" s="183">
        <v>45.992893801816031</v>
      </c>
      <c r="D6" s="183">
        <v>47.015685113939028</v>
      </c>
      <c r="E6" s="183">
        <v>48.151839977971406</v>
      </c>
      <c r="F6" s="183">
        <v>49.534930139720558</v>
      </c>
      <c r="G6" s="183">
        <v>49.956030468917419</v>
      </c>
      <c r="H6" s="183">
        <v>50.812050290135396</v>
      </c>
      <c r="I6" s="183">
        <v>51.225009129523919</v>
      </c>
      <c r="J6" s="183">
        <v>51.298706015023214</v>
      </c>
      <c r="K6" s="183">
        <v>51.018243320284292</v>
      </c>
      <c r="L6" s="183">
        <v>50.774542915904078</v>
      </c>
      <c r="M6" s="183">
        <v>51.182066497127245</v>
      </c>
      <c r="N6" s="183">
        <v>51.887236003234726</v>
      </c>
      <c r="O6" s="183">
        <v>52.91174374554592</v>
      </c>
      <c r="P6" s="183">
        <v>53.492479025356417</v>
      </c>
      <c r="Q6" s="183">
        <v>54.305252190738443</v>
      </c>
      <c r="R6" s="183">
        <v>54.947197536132386</v>
      </c>
      <c r="S6" s="183">
        <v>55.442133362994269</v>
      </c>
      <c r="T6" s="183">
        <v>56.160959663120572</v>
      </c>
      <c r="U6" s="183">
        <v>56.203192255823843</v>
      </c>
      <c r="V6" s="183">
        <v>56.539827255278311</v>
      </c>
      <c r="W6" s="183">
        <v>56.782256732198917</v>
      </c>
      <c r="X6" s="183">
        <v>57.052057339574866</v>
      </c>
    </row>
    <row r="7" spans="1:24" ht="23.25" customHeight="1">
      <c r="A7" s="23" t="s">
        <v>630</v>
      </c>
      <c r="B7" s="22" t="s">
        <v>80</v>
      </c>
      <c r="C7" s="183">
        <v>52.987660795666685</v>
      </c>
      <c r="D7" s="183">
        <v>53.86857200797256</v>
      </c>
      <c r="E7" s="183">
        <v>55.393264705143977</v>
      </c>
      <c r="F7" s="183">
        <v>56.056395354474269</v>
      </c>
      <c r="G7" s="183">
        <v>55.972022454692173</v>
      </c>
      <c r="H7" s="183">
        <v>56.501770594655987</v>
      </c>
      <c r="I7" s="183">
        <v>56.430337971994838</v>
      </c>
      <c r="J7" s="183">
        <v>56.160125481680936</v>
      </c>
      <c r="K7" s="183">
        <v>55.976308802697361</v>
      </c>
      <c r="L7" s="183">
        <v>55.682663908198272</v>
      </c>
      <c r="M7" s="183">
        <v>55.783518274821674</v>
      </c>
      <c r="N7" s="183">
        <v>56.228774069268958</v>
      </c>
      <c r="O7" s="183">
        <v>56.762031254880924</v>
      </c>
      <c r="P7" s="183">
        <v>57.671501712354356</v>
      </c>
      <c r="Q7" s="183">
        <v>58.450204945477957</v>
      </c>
      <c r="R7" s="183">
        <v>58.877379837928096</v>
      </c>
      <c r="S7" s="183">
        <v>59.289511111558298</v>
      </c>
      <c r="T7" s="183">
        <v>59.758089746634234</v>
      </c>
      <c r="U7" s="183">
        <v>59.499823143534542</v>
      </c>
      <c r="V7" s="183">
        <v>59.979940664046637</v>
      </c>
      <c r="W7" s="338">
        <v>60.046795302957925</v>
      </c>
      <c r="X7" s="338">
        <v>60.142163005414119</v>
      </c>
    </row>
    <row r="8" spans="1:24" ht="18">
      <c r="A8" s="23" t="s">
        <v>631</v>
      </c>
      <c r="B8" s="22" t="s">
        <v>79</v>
      </c>
      <c r="C8" s="184">
        <v>10.775655349388076</v>
      </c>
      <c r="D8" s="184">
        <v>10.764385912992008</v>
      </c>
      <c r="E8" s="184">
        <v>10.737070983222862</v>
      </c>
      <c r="F8" s="184">
        <v>10.732761927126139</v>
      </c>
      <c r="G8" s="184">
        <v>10.708614677290525</v>
      </c>
      <c r="H8" s="184">
        <v>10.674253384912959</v>
      </c>
      <c r="I8" s="184">
        <v>10.637067789117607</v>
      </c>
      <c r="J8" s="184">
        <v>10.614168848792982</v>
      </c>
      <c r="K8" s="184">
        <v>10.570787883394777</v>
      </c>
      <c r="L8" s="184">
        <v>10.523173456102947</v>
      </c>
      <c r="M8" s="184">
        <v>10.532542337760196</v>
      </c>
      <c r="N8" s="184">
        <v>10.527033832960337</v>
      </c>
      <c r="O8" s="184">
        <v>10.512401635347512</v>
      </c>
      <c r="P8" s="184">
        <v>10.492396434777735</v>
      </c>
      <c r="Q8" s="184">
        <v>10.465270237585818</v>
      </c>
      <c r="R8" s="184">
        <v>10.457336870813929</v>
      </c>
      <c r="S8" s="184">
        <v>10.490807333667021</v>
      </c>
      <c r="T8" s="184">
        <v>10.476174276004727</v>
      </c>
      <c r="U8" s="184">
        <v>10.522344497607655</v>
      </c>
      <c r="V8" s="184">
        <v>10.533851690535952</v>
      </c>
      <c r="W8" s="333">
        <v>10.497381280173283</v>
      </c>
      <c r="X8" s="333">
        <v>10.441891950966287</v>
      </c>
    </row>
    <row r="9" spans="1:24" ht="18">
      <c r="A9" s="23" t="s">
        <v>631</v>
      </c>
      <c r="B9" s="22" t="s">
        <v>80</v>
      </c>
      <c r="C9" s="184">
        <v>6.7916787263290237</v>
      </c>
      <c r="D9" s="184">
        <v>6.7725018020346637</v>
      </c>
      <c r="E9" s="184">
        <v>6.6569039164252155</v>
      </c>
      <c r="F9" s="184">
        <v>6.6128041108863895</v>
      </c>
      <c r="G9" s="184">
        <v>6.6749594991560652</v>
      </c>
      <c r="H9" s="184">
        <v>6.6302315588298422</v>
      </c>
      <c r="I9" s="184">
        <v>6.5695594376315478</v>
      </c>
      <c r="J9" s="184">
        <v>6.5230158926119772</v>
      </c>
      <c r="K9" s="184">
        <v>6.4679770064364108</v>
      </c>
      <c r="L9" s="184">
        <v>6.4143565206955806</v>
      </c>
      <c r="M9" s="184">
        <v>6.3808950099408204</v>
      </c>
      <c r="N9" s="184">
        <v>6.3469677682029024</v>
      </c>
      <c r="O9" s="184">
        <v>6.3020572395250962</v>
      </c>
      <c r="P9" s="184">
        <v>6.2578460668907407</v>
      </c>
      <c r="Q9" s="184">
        <v>6.2239121418348935</v>
      </c>
      <c r="R9" s="184">
        <v>6.1949455034226899</v>
      </c>
      <c r="S9" s="184">
        <v>6.1646607559798605</v>
      </c>
      <c r="T9" s="184">
        <v>6.1421653165809875</v>
      </c>
      <c r="U9" s="184">
        <v>6.1433933962647087</v>
      </c>
      <c r="V9" s="184">
        <v>6.1285388799605842</v>
      </c>
      <c r="W9" s="333">
        <v>6.0050113925522393</v>
      </c>
      <c r="X9" s="333">
        <v>5.96059199913205</v>
      </c>
    </row>
    <row r="10" spans="1:24" ht="24.75" customHeight="1">
      <c r="A10" s="24" t="s">
        <v>632</v>
      </c>
      <c r="B10" s="22" t="s">
        <v>360</v>
      </c>
      <c r="C10" s="185">
        <v>1131.0698776154759</v>
      </c>
      <c r="D10" s="185">
        <v>1155.3714116602546</v>
      </c>
      <c r="E10" s="185">
        <v>1198.591743209488</v>
      </c>
      <c r="F10" s="185">
        <v>1203.6710891941605</v>
      </c>
      <c r="G10" s="185">
        <v>1253.2387835810719</v>
      </c>
      <c r="H10" s="185">
        <v>1272.147001934236</v>
      </c>
      <c r="I10" s="185">
        <v>1284.4759653270291</v>
      </c>
      <c r="J10" s="185">
        <v>1267.7994609988723</v>
      </c>
      <c r="K10" s="185">
        <v>1235.7949146744709</v>
      </c>
      <c r="L10" s="185">
        <v>1239.6460310571897</v>
      </c>
      <c r="M10" s="185">
        <v>1345.0127154563436</v>
      </c>
      <c r="N10" s="185">
        <v>1365.730728001053</v>
      </c>
      <c r="O10" s="185">
        <v>1391.7332433142042</v>
      </c>
      <c r="P10" s="185">
        <v>1397.1261468318478</v>
      </c>
      <c r="Q10" s="185">
        <v>1456.5852387951404</v>
      </c>
      <c r="R10" s="185">
        <v>1494.2763316573592</v>
      </c>
      <c r="S10" s="185">
        <v>1579.0742079602546</v>
      </c>
      <c r="T10" s="185">
        <v>1598.3303782505909</v>
      </c>
      <c r="U10" s="185">
        <v>1163.6585320795848</v>
      </c>
      <c r="V10" s="185">
        <v>1370.8843939170233</v>
      </c>
      <c r="W10" s="339">
        <v>1525.4143950658076</v>
      </c>
      <c r="X10" s="339">
        <v>1579.5704996266008</v>
      </c>
    </row>
    <row r="11" spans="1:24" ht="18">
      <c r="A11" s="24" t="s">
        <v>632</v>
      </c>
      <c r="B11" s="22" t="s">
        <v>392</v>
      </c>
      <c r="C11" s="185">
        <v>1605.7392380399692</v>
      </c>
      <c r="D11" s="185">
        <v>1605.3376475603061</v>
      </c>
      <c r="E11" s="185">
        <v>1658.7586008608166</v>
      </c>
      <c r="F11" s="185">
        <v>1652.8772682566812</v>
      </c>
      <c r="G11" s="185">
        <v>1684.0443684591589</v>
      </c>
      <c r="H11" s="185">
        <v>1689.1270188593885</v>
      </c>
      <c r="I11" s="185">
        <v>1667.0935714140583</v>
      </c>
      <c r="J11" s="185">
        <v>1645.5214949511515</v>
      </c>
      <c r="K11" s="185">
        <v>1611.0344903617893</v>
      </c>
      <c r="L11" s="185">
        <v>1618.6539998884348</v>
      </c>
      <c r="M11" s="185">
        <v>1622.3315554475437</v>
      </c>
      <c r="N11" s="185">
        <v>1635.4491155125254</v>
      </c>
      <c r="O11" s="185">
        <v>1661.4548542971793</v>
      </c>
      <c r="P11" s="185">
        <v>1692.151335577885</v>
      </c>
      <c r="Q11" s="185">
        <v>1708.4738372647137</v>
      </c>
      <c r="R11" s="185">
        <v>1724.1160332274762</v>
      </c>
      <c r="S11" s="185">
        <v>1725.0838117451904</v>
      </c>
      <c r="T11" s="185">
        <v>1753.3780875752261</v>
      </c>
      <c r="U11" s="185">
        <v>1307.954882910163</v>
      </c>
      <c r="V11" s="185">
        <v>1490.4979068184962</v>
      </c>
      <c r="W11" s="339">
        <v>1671.4130433359651</v>
      </c>
      <c r="X11" s="339">
        <v>1695.686085668744</v>
      </c>
    </row>
    <row r="12" spans="1:24" ht="28.5" customHeight="1">
      <c r="A12" s="24" t="s">
        <v>632</v>
      </c>
      <c r="B12" s="22" t="s">
        <v>361</v>
      </c>
      <c r="C12" s="111"/>
      <c r="D12" s="111"/>
      <c r="E12" s="111"/>
      <c r="F12" s="111"/>
      <c r="G12" s="111"/>
      <c r="H12" s="111"/>
      <c r="I12" s="111"/>
      <c r="J12" s="111"/>
      <c r="K12" s="111"/>
      <c r="L12" s="111"/>
      <c r="M12" s="111"/>
      <c r="N12" s="111"/>
      <c r="O12" s="111"/>
      <c r="P12" s="111"/>
      <c r="Q12" s="111"/>
      <c r="R12" s="111"/>
      <c r="S12" s="111"/>
      <c r="T12" s="111"/>
      <c r="U12" s="111"/>
      <c r="V12" s="111"/>
      <c r="W12" s="210"/>
      <c r="X12" s="28"/>
    </row>
    <row r="13" spans="1:24" ht="18">
      <c r="A13" s="24" t="s">
        <v>632</v>
      </c>
      <c r="B13" s="22" t="s">
        <v>393</v>
      </c>
      <c r="C13" s="185">
        <v>4250.6908803789975</v>
      </c>
      <c r="D13" s="185">
        <v>4306.0076945841965</v>
      </c>
      <c r="E13" s="185">
        <v>4349.6646539346611</v>
      </c>
      <c r="F13" s="185">
        <v>4286.5249892372121</v>
      </c>
      <c r="G13" s="185">
        <v>4376.4976330092923</v>
      </c>
      <c r="H13" s="185">
        <v>4334.2359767891685</v>
      </c>
      <c r="I13" s="185">
        <v>4252.6283418862558</v>
      </c>
      <c r="J13" s="185">
        <v>4267.4745312410414</v>
      </c>
      <c r="K13" s="185">
        <v>4179.2406217931666</v>
      </c>
      <c r="L13" s="185">
        <v>4150.2669861695504</v>
      </c>
      <c r="M13" s="185">
        <v>4090.0442686257888</v>
      </c>
      <c r="N13" s="185">
        <v>4097.1921840031591</v>
      </c>
      <c r="O13" s="185">
        <v>4130.5652451145861</v>
      </c>
      <c r="P13" s="185">
        <v>4184.6516060317281</v>
      </c>
      <c r="Q13" s="185">
        <v>4282.6843290107718</v>
      </c>
      <c r="R13" s="185">
        <v>4332.362381491308</v>
      </c>
      <c r="S13" s="185">
        <v>4268.2090354633601</v>
      </c>
      <c r="T13" s="185">
        <v>4350.8052600472811</v>
      </c>
      <c r="U13" s="185">
        <v>3259.1306275516804</v>
      </c>
      <c r="V13" s="185">
        <v>3704.7836999852357</v>
      </c>
      <c r="W13" s="339">
        <v>4049.5989133028615</v>
      </c>
      <c r="X13" s="339">
        <v>4103.2039489262497</v>
      </c>
    </row>
    <row r="14" spans="1:24" ht="18">
      <c r="A14" s="24" t="s">
        <v>632</v>
      </c>
      <c r="B14" s="22" t="s">
        <v>362</v>
      </c>
      <c r="C14" s="185">
        <v>3790.6543999518071</v>
      </c>
      <c r="D14" s="185">
        <v>3814.8346248476096</v>
      </c>
      <c r="E14" s="185">
        <v>3848.113897028044</v>
      </c>
      <c r="F14" s="185">
        <v>3801.6177169903667</v>
      </c>
      <c r="G14" s="185">
        <v>3826.7581076242795</v>
      </c>
      <c r="H14" s="185">
        <v>3776.1895282452933</v>
      </c>
      <c r="I14" s="185">
        <v>3710.5739032073152</v>
      </c>
      <c r="J14" s="185">
        <v>3678.0299545440812</v>
      </c>
      <c r="K14" s="185">
        <v>3601.0394158290501</v>
      </c>
      <c r="L14" s="185">
        <v>3585.4406188483522</v>
      </c>
      <c r="M14" s="185">
        <v>3530.671761606457</v>
      </c>
      <c r="N14" s="185">
        <v>3508.431566742277</v>
      </c>
      <c r="O14" s="185">
        <v>3550.7026560195714</v>
      </c>
      <c r="P14" s="185">
        <v>3588.3097013329175</v>
      </c>
      <c r="Q14" s="185">
        <v>3656.9811888558747</v>
      </c>
      <c r="R14" s="185">
        <v>3677.5941088843088</v>
      </c>
      <c r="S14" s="185">
        <v>3712.5791124057159</v>
      </c>
      <c r="T14" s="185">
        <v>3733.8456719553492</v>
      </c>
      <c r="U14" s="185">
        <v>2864.0985446446293</v>
      </c>
      <c r="V14" s="185">
        <v>3208.4119891103301</v>
      </c>
      <c r="W14" s="339">
        <v>3478.30492169643</v>
      </c>
      <c r="X14" s="339">
        <v>3531.548887752771</v>
      </c>
    </row>
    <row r="15" spans="1:24" ht="29.25" customHeight="1">
      <c r="A15" s="24" t="s">
        <v>632</v>
      </c>
      <c r="B15" s="22" t="s">
        <v>394</v>
      </c>
      <c r="C15" s="112"/>
      <c r="D15" s="112"/>
      <c r="E15" s="112"/>
      <c r="F15" s="112"/>
      <c r="G15" s="112"/>
      <c r="H15" s="112"/>
      <c r="I15" s="112"/>
      <c r="J15" s="112"/>
      <c r="K15" s="112"/>
      <c r="L15" s="112"/>
      <c r="M15" s="112"/>
      <c r="N15" s="112"/>
      <c r="O15" s="112"/>
      <c r="P15" s="112"/>
      <c r="Q15" s="112"/>
      <c r="R15" s="112"/>
      <c r="S15" s="112"/>
      <c r="T15" s="112"/>
      <c r="U15" s="112"/>
      <c r="V15" s="112"/>
      <c r="W15" s="210"/>
      <c r="X15" s="28"/>
    </row>
    <row r="16" spans="1:24" ht="18">
      <c r="A16" s="24" t="s">
        <v>632</v>
      </c>
      <c r="B16" s="22" t="s">
        <v>79</v>
      </c>
      <c r="C16" s="185">
        <v>8198.7761547572045</v>
      </c>
      <c r="D16" s="185">
        <v>8293.9725757127344</v>
      </c>
      <c r="E16" s="185">
        <v>8276.0655350785764</v>
      </c>
      <c r="F16" s="185">
        <v>8235.6854917615747</v>
      </c>
      <c r="G16" s="185">
        <v>8465.8393563343798</v>
      </c>
      <c r="H16" s="185">
        <v>8508.3172147001933</v>
      </c>
      <c r="I16" s="185">
        <v>8418.1898556574215</v>
      </c>
      <c r="J16" s="185">
        <v>8326.9940174697531</v>
      </c>
      <c r="K16" s="185">
        <v>8201.8927444794954</v>
      </c>
      <c r="L16" s="185">
        <v>8129.3986678993942</v>
      </c>
      <c r="M16" s="185">
        <v>8194.0284449467836</v>
      </c>
      <c r="N16" s="185">
        <v>8220.5254546480355</v>
      </c>
      <c r="O16" s="185">
        <v>8397.2844229398761</v>
      </c>
      <c r="P16" s="185">
        <v>8478.4274155875719</v>
      </c>
      <c r="Q16" s="185">
        <v>8715.1388863048614</v>
      </c>
      <c r="R16" s="185">
        <v>8913.8945063915853</v>
      </c>
      <c r="S16" s="185">
        <v>8932.9477411341595</v>
      </c>
      <c r="T16" s="185">
        <v>8996.934101654846</v>
      </c>
      <c r="U16" s="185">
        <v>6998.3927878664726</v>
      </c>
      <c r="V16" s="185">
        <v>8011.5901373099059</v>
      </c>
      <c r="W16" s="339">
        <v>8697.0648163445112</v>
      </c>
      <c r="X16" s="339">
        <v>8819.6936303528182</v>
      </c>
    </row>
    <row r="17" spans="1:24" ht="18">
      <c r="A17" s="24" t="s">
        <v>632</v>
      </c>
      <c r="B17" s="22" t="s">
        <v>391</v>
      </c>
      <c r="C17" s="185">
        <v>8378.9762399666652</v>
      </c>
      <c r="D17" s="185">
        <v>8390.910005151236</v>
      </c>
      <c r="E17" s="185">
        <v>8448.3357310923584</v>
      </c>
      <c r="F17" s="185">
        <v>8387.0741385148285</v>
      </c>
      <c r="G17" s="185">
        <v>8454.0719803552765</v>
      </c>
      <c r="H17" s="185">
        <v>8465.7837267286668</v>
      </c>
      <c r="I17" s="185">
        <v>8322.1444319241255</v>
      </c>
      <c r="J17" s="185">
        <v>8177.9937613401444</v>
      </c>
      <c r="K17" s="185">
        <v>8005.9555121848598</v>
      </c>
      <c r="L17" s="185">
        <v>7966.3805401544378</v>
      </c>
      <c r="M17" s="185">
        <v>7919.3694753470236</v>
      </c>
      <c r="N17" s="185">
        <v>7897.9834125977795</v>
      </c>
      <c r="O17" s="185">
        <v>8061.9587896433604</v>
      </c>
      <c r="P17" s="185">
        <v>8153.9554077005378</v>
      </c>
      <c r="Q17" s="185">
        <v>8278.8029745141357</v>
      </c>
      <c r="R17" s="185">
        <v>8349.0904016291624</v>
      </c>
      <c r="S17" s="185">
        <v>8352.1384548851292</v>
      </c>
      <c r="T17" s="185">
        <v>8417.7596468699612</v>
      </c>
      <c r="U17" s="185">
        <v>6598.9607230598003</v>
      </c>
      <c r="V17" s="185">
        <v>7358.7571914987402</v>
      </c>
      <c r="W17" s="339">
        <v>7929.3174341867407</v>
      </c>
      <c r="X17" s="339">
        <v>8024.7401956447948</v>
      </c>
    </row>
    <row r="18" spans="1:24" ht="29.25" customHeight="1">
      <c r="A18" s="23" t="s">
        <v>633</v>
      </c>
      <c r="B18" s="22" t="s">
        <v>79</v>
      </c>
      <c r="C18" s="186">
        <v>0.69739439399921044</v>
      </c>
      <c r="D18" s="186">
        <v>0.64969912202821345</v>
      </c>
      <c r="E18" s="186">
        <v>0.98558306944908847</v>
      </c>
      <c r="F18" s="186">
        <v>0.95867089350710333</v>
      </c>
      <c r="G18" s="186">
        <v>0.93432818374861204</v>
      </c>
      <c r="H18" s="186">
        <v>0.84680851063829787</v>
      </c>
      <c r="I18" s="186">
        <v>0.85817524841915083</v>
      </c>
      <c r="J18" s="186">
        <v>0.7884325006211893</v>
      </c>
      <c r="K18" s="186">
        <v>0.68203413021169856</v>
      </c>
      <c r="L18" s="186">
        <v>0.64699333949697158</v>
      </c>
      <c r="M18" s="186">
        <v>0.66402938683243862</v>
      </c>
      <c r="N18" s="186">
        <v>0.58695202452372452</v>
      </c>
      <c r="O18" s="186">
        <v>0.59112561419301601</v>
      </c>
      <c r="P18" s="186">
        <v>0.56206439075433978</v>
      </c>
      <c r="Q18" s="186">
        <v>0.57694096634355985</v>
      </c>
      <c r="R18" s="186">
        <v>0.51243993395053722</v>
      </c>
      <c r="S18" s="186">
        <v>0.50034295460022615</v>
      </c>
      <c r="T18" s="186">
        <v>0.47373670212765956</v>
      </c>
      <c r="U18" s="186">
        <v>0.30961925698767806</v>
      </c>
      <c r="V18" s="186">
        <v>0.32463457847335009</v>
      </c>
      <c r="W18" s="340">
        <v>0.35776566257319603</v>
      </c>
      <c r="X18" s="340">
        <v>0.38232454782244407</v>
      </c>
    </row>
    <row r="19" spans="1:24" ht="18">
      <c r="A19" s="23" t="s">
        <v>633</v>
      </c>
      <c r="B19" s="22" t="s">
        <v>80</v>
      </c>
      <c r="C19" s="186">
        <v>0.68334088718618868</v>
      </c>
      <c r="D19" s="186">
        <v>0.64239398445114848</v>
      </c>
      <c r="E19" s="186">
        <v>0.84296732372624761</v>
      </c>
      <c r="F19" s="186">
        <v>0.78686781683182172</v>
      </c>
      <c r="G19" s="186">
        <v>0.75915435805125708</v>
      </c>
      <c r="H19" s="186">
        <v>0.72325121254469971</v>
      </c>
      <c r="I19" s="186">
        <v>0.66526919281028007</v>
      </c>
      <c r="J19" s="186">
        <v>0.62839261226669629</v>
      </c>
      <c r="K19" s="186">
        <v>0.57101175147945715</v>
      </c>
      <c r="L19" s="186">
        <v>0.57568169108901035</v>
      </c>
      <c r="M19" s="186">
        <v>0.56247614865598561</v>
      </c>
      <c r="N19" s="186">
        <v>0.52854562110184533</v>
      </c>
      <c r="O19" s="186">
        <v>0.55105534274260515</v>
      </c>
      <c r="P19" s="186">
        <v>0.52479517401601994</v>
      </c>
      <c r="Q19" s="186">
        <v>0.50294201061704313</v>
      </c>
      <c r="R19" s="186">
        <v>0.48336540225561808</v>
      </c>
      <c r="S19" s="186">
        <v>0.48819383507527975</v>
      </c>
      <c r="T19" s="186">
        <v>0.47058524547324121</v>
      </c>
      <c r="U19" s="186">
        <v>0.3677477942908241</v>
      </c>
      <c r="V19" s="186">
        <v>0.41633880486407554</v>
      </c>
      <c r="W19" s="340">
        <v>0.45210680655105018</v>
      </c>
      <c r="X19" s="340">
        <v>0.447825790245862</v>
      </c>
    </row>
    <row r="20" spans="1:24" ht="21" customHeight="1">
      <c r="A20" s="23" t="s">
        <v>634</v>
      </c>
      <c r="B20" s="22" t="s">
        <v>79</v>
      </c>
      <c r="C20" s="183">
        <v>92.921437031188304</v>
      </c>
      <c r="D20" s="183">
        <v>94.225510506066882</v>
      </c>
      <c r="E20" s="183">
        <v>90.330659783386707</v>
      </c>
      <c r="F20" s="183">
        <v>91.07101868488806</v>
      </c>
      <c r="G20" s="183">
        <v>92.706590313947146</v>
      </c>
      <c r="H20" s="183">
        <v>94.249880443802326</v>
      </c>
      <c r="I20" s="183">
        <v>92.953468128445678</v>
      </c>
      <c r="J20" s="183">
        <v>87.536824449915713</v>
      </c>
      <c r="K20" s="183">
        <v>81.753150489261131</v>
      </c>
      <c r="L20" s="183">
        <v>82.201601608921848</v>
      </c>
      <c r="M20" s="183">
        <v>79.181394499632475</v>
      </c>
      <c r="N20" s="183">
        <v>79.184705310545567</v>
      </c>
      <c r="O20" s="183">
        <v>77.688440028615588</v>
      </c>
      <c r="P20" s="183">
        <v>76.549033816464686</v>
      </c>
      <c r="Q20" s="183">
        <v>72.978301636013697</v>
      </c>
      <c r="R20" s="183">
        <v>71.615428857678253</v>
      </c>
      <c r="S20" s="183">
        <v>69.452233657925959</v>
      </c>
      <c r="T20" s="183">
        <v>66.714681227875658</v>
      </c>
      <c r="U20" s="183">
        <v>22.948113018233542</v>
      </c>
      <c r="V20" s="183">
        <v>42.79514835323527</v>
      </c>
      <c r="W20" s="338">
        <v>54.508950587012876</v>
      </c>
      <c r="X20" s="338">
        <v>60.896849946716813</v>
      </c>
    </row>
    <row r="21" spans="1:24" ht="18">
      <c r="A21" s="23" t="s">
        <v>634</v>
      </c>
      <c r="B21" s="22" t="s">
        <v>80</v>
      </c>
      <c r="C21" s="183">
        <v>78.899714180149687</v>
      </c>
      <c r="D21" s="183">
        <v>80.801994927202088</v>
      </c>
      <c r="E21" s="183">
        <v>79.134581948703598</v>
      </c>
      <c r="F21" s="183">
        <v>80.077903998609855</v>
      </c>
      <c r="G21" s="183">
        <v>82.806812463767542</v>
      </c>
      <c r="H21" s="183">
        <v>86.350133990472855</v>
      </c>
      <c r="I21" s="183">
        <v>87.433485924744488</v>
      </c>
      <c r="J21" s="183">
        <v>85.802600245683308</v>
      </c>
      <c r="K21" s="183">
        <v>84.723969950741093</v>
      </c>
      <c r="L21" s="183">
        <v>84.445187992826334</v>
      </c>
      <c r="M21" s="183">
        <v>82.396836543222093</v>
      </c>
      <c r="N21" s="183">
        <v>83.46812700478651</v>
      </c>
      <c r="O21" s="183">
        <v>81.917057536137378</v>
      </c>
      <c r="P21" s="183">
        <v>79.434918525946841</v>
      </c>
      <c r="Q21" s="183">
        <v>77.352536631404945</v>
      </c>
      <c r="R21" s="183">
        <v>75.393019661132726</v>
      </c>
      <c r="S21" s="183">
        <v>74.321494046450368</v>
      </c>
      <c r="T21" s="183">
        <v>69.612845719721221</v>
      </c>
      <c r="U21" s="183">
        <v>26.739144708395333</v>
      </c>
      <c r="V21" s="183">
        <v>47.943629609055918</v>
      </c>
      <c r="W21" s="338">
        <v>56.890789770903616</v>
      </c>
      <c r="X21" s="338">
        <v>60.820567165918149</v>
      </c>
    </row>
    <row r="22" spans="1:24" ht="24.75" customHeight="1">
      <c r="A22" s="23" t="s">
        <v>635</v>
      </c>
      <c r="B22" s="22" t="s">
        <v>79</v>
      </c>
      <c r="C22" s="184">
        <v>10.338774180813264</v>
      </c>
      <c r="D22" s="184">
        <v>11.027510900660944</v>
      </c>
      <c r="E22" s="184">
        <v>12.048154318195229</v>
      </c>
      <c r="F22" s="184">
        <v>13.059351688779302</v>
      </c>
      <c r="G22" s="184">
        <v>13.595157701973465</v>
      </c>
      <c r="H22" s="184">
        <v>14.070462282398454</v>
      </c>
      <c r="I22" s="184">
        <v>14.656456534561508</v>
      </c>
      <c r="J22" s="184">
        <v>14.616848625726853</v>
      </c>
      <c r="K22" s="184">
        <v>15.107749610429098</v>
      </c>
      <c r="L22" s="184">
        <v>15.719315458782244</v>
      </c>
      <c r="M22" s="184">
        <v>16.153736083639448</v>
      </c>
      <c r="N22" s="184">
        <v>16.305267711056363</v>
      </c>
      <c r="O22" s="184">
        <v>17.197404448445294</v>
      </c>
      <c r="P22" s="184">
        <v>17.452398303342864</v>
      </c>
      <c r="Q22" s="184">
        <v>17.525907458743418</v>
      </c>
      <c r="R22" s="184">
        <v>18.022925842780012</v>
      </c>
      <c r="S22" s="184">
        <v>17.981943903750256</v>
      </c>
      <c r="T22" s="184">
        <v>17.481924497635934</v>
      </c>
      <c r="U22" s="184">
        <v>2.7503367755999335</v>
      </c>
      <c r="V22" s="184">
        <v>9.0063487376347258</v>
      </c>
      <c r="W22" s="184">
        <v>11.900307102079775</v>
      </c>
      <c r="X22" s="210" t="s">
        <v>272</v>
      </c>
    </row>
    <row r="23" spans="1:24" ht="18">
      <c r="A23" s="23" t="s">
        <v>635</v>
      </c>
      <c r="B23" s="22" t="s">
        <v>399</v>
      </c>
      <c r="C23" s="184">
        <v>13.444427229085562</v>
      </c>
      <c r="D23" s="184">
        <v>13.660818910697964</v>
      </c>
      <c r="E23" s="184">
        <v>13.882816191585729</v>
      </c>
      <c r="F23" s="184">
        <v>14.098783971377756</v>
      </c>
      <c r="G23" s="184">
        <v>16.654868291313068</v>
      </c>
      <c r="H23" s="184">
        <v>17.093651733440577</v>
      </c>
      <c r="I23" s="184">
        <v>17.889407910317363</v>
      </c>
      <c r="J23" s="184">
        <v>17.619347813514558</v>
      </c>
      <c r="K23" s="184">
        <v>19.037586369781994</v>
      </c>
      <c r="L23" s="184">
        <v>19.977248719949706</v>
      </c>
      <c r="M23" s="184">
        <v>20.505749323274443</v>
      </c>
      <c r="N23" s="184">
        <v>21.388175629066914</v>
      </c>
      <c r="O23" s="184">
        <v>22.18354450190898</v>
      </c>
      <c r="P23" s="184">
        <v>23.148899117179347</v>
      </c>
      <c r="Q23" s="184">
        <v>23.05694478220402</v>
      </c>
      <c r="R23" s="184">
        <v>23.029821403110901</v>
      </c>
      <c r="S23" s="184">
        <v>23.60150669534374</v>
      </c>
      <c r="T23" s="184">
        <v>23.234190693507841</v>
      </c>
      <c r="U23" s="184">
        <v>5.9836334670418383</v>
      </c>
      <c r="V23" s="184">
        <v>15.212298224230015</v>
      </c>
      <c r="W23" s="184">
        <v>21.311277419584254</v>
      </c>
      <c r="X23" s="184">
        <v>24.267151981570471</v>
      </c>
    </row>
    <row r="24" spans="1:24" ht="21.75" customHeight="1">
      <c r="A24" s="23" t="s">
        <v>636</v>
      </c>
      <c r="B24" s="22" t="s">
        <v>79</v>
      </c>
      <c r="C24" s="184">
        <v>3.90505329648638</v>
      </c>
      <c r="D24" s="184">
        <v>4.1597405544046566</v>
      </c>
      <c r="E24" s="184">
        <v>4.4361556163090299</v>
      </c>
      <c r="F24" s="184">
        <v>4.6564285155179839</v>
      </c>
      <c r="G24" s="184">
        <v>4.7606590559311135</v>
      </c>
      <c r="H24" s="184">
        <v>4.861191295938105</v>
      </c>
      <c r="I24" s="184">
        <v>4.6797284206884626</v>
      </c>
      <c r="J24" s="184">
        <v>4.2992029664175533</v>
      </c>
      <c r="K24" s="184">
        <v>3.972673026490821</v>
      </c>
      <c r="L24" s="184">
        <v>4.1632860997377312</v>
      </c>
      <c r="M24" s="184">
        <v>4.183290948478855</v>
      </c>
      <c r="N24" s="184">
        <v>4.3727079532845616</v>
      </c>
      <c r="O24" s="184">
        <v>4.515209482014928</v>
      </c>
      <c r="P24" s="184">
        <v>4.7665227871517466</v>
      </c>
      <c r="Q24" s="184">
        <v>5.0090234236916027</v>
      </c>
      <c r="R24" s="184">
        <v>5.3490788326314034</v>
      </c>
      <c r="S24" s="184">
        <v>5.4583541886806435</v>
      </c>
      <c r="T24" s="184">
        <v>5.3333702718676124</v>
      </c>
      <c r="U24" s="184">
        <v>1.3003639319428792</v>
      </c>
      <c r="V24" s="184">
        <v>1.2918942861361287</v>
      </c>
      <c r="W24" s="333">
        <v>3.9414798905960318</v>
      </c>
      <c r="X24" s="333">
        <v>4.7294220506001716</v>
      </c>
    </row>
    <row r="25" spans="1:24" ht="18">
      <c r="A25" s="23" t="s">
        <v>636</v>
      </c>
      <c r="B25" s="22" t="s">
        <v>83</v>
      </c>
      <c r="C25" s="184">
        <v>3.1802888392900837</v>
      </c>
      <c r="D25" s="184">
        <v>3.3536417581520577</v>
      </c>
      <c r="E25" s="184">
        <v>3.5979764860143297</v>
      </c>
      <c r="F25" s="184">
        <v>3.7775968315308712</v>
      </c>
      <c r="G25" s="184">
        <v>3.8666832316606685</v>
      </c>
      <c r="H25" s="184">
        <v>3.9257278424372846</v>
      </c>
      <c r="I25" s="184">
        <v>3.8075968577265069</v>
      </c>
      <c r="J25" s="184">
        <v>3.4972220743667179</v>
      </c>
      <c r="K25" s="184">
        <v>3.35079346449402</v>
      </c>
      <c r="L25" s="184">
        <v>3.4605138808345091</v>
      </c>
      <c r="M25" s="184">
        <v>3.4598254456073381</v>
      </c>
      <c r="N25" s="184">
        <v>3.5586417560692687</v>
      </c>
      <c r="O25" s="184">
        <v>3.6869640278863192</v>
      </c>
      <c r="P25" s="184">
        <v>3.8613726472273737</v>
      </c>
      <c r="Q25" s="184">
        <v>4.0886600383190235</v>
      </c>
      <c r="R25" s="184">
        <v>4.3116190916532755</v>
      </c>
      <c r="S25" s="184">
        <v>4.406321571183109</v>
      </c>
      <c r="T25" s="184">
        <v>4.4526218544904976</v>
      </c>
      <c r="U25" s="184">
        <v>1.1040076950621853</v>
      </c>
      <c r="V25" s="184">
        <v>0.96117936506751656</v>
      </c>
      <c r="W25" s="333">
        <v>3.2806053151644607</v>
      </c>
      <c r="X25" s="333">
        <v>3.9966183945910134</v>
      </c>
    </row>
    <row r="26" spans="1:24" ht="23.25" customHeight="1">
      <c r="A26" s="23" t="s">
        <v>637</v>
      </c>
      <c r="B26" s="26" t="s">
        <v>73</v>
      </c>
      <c r="C26" s="111"/>
      <c r="D26" s="111"/>
      <c r="E26" s="111"/>
      <c r="F26" s="111"/>
      <c r="G26" s="111"/>
      <c r="H26" s="111"/>
      <c r="I26" s="111"/>
      <c r="J26" s="111"/>
      <c r="K26" s="111"/>
      <c r="L26" s="111"/>
      <c r="M26" s="111"/>
      <c r="N26" s="111"/>
      <c r="W26" s="210"/>
      <c r="X26" s="28"/>
    </row>
    <row r="27" spans="1:24" ht="18">
      <c r="A27" s="23" t="s">
        <v>637</v>
      </c>
      <c r="B27" s="22" t="s">
        <v>79</v>
      </c>
      <c r="C27" s="28" t="s">
        <v>272</v>
      </c>
      <c r="D27" s="28" t="s">
        <v>272</v>
      </c>
      <c r="E27" s="28" t="s">
        <v>272</v>
      </c>
      <c r="F27" s="28" t="s">
        <v>272</v>
      </c>
      <c r="G27" s="28" t="s">
        <v>272</v>
      </c>
      <c r="H27" s="28" t="s">
        <v>272</v>
      </c>
      <c r="I27" s="28" t="s">
        <v>272</v>
      </c>
      <c r="J27" s="28" t="s">
        <v>272</v>
      </c>
      <c r="K27" s="28" t="s">
        <v>272</v>
      </c>
      <c r="L27" s="28" t="s">
        <v>272</v>
      </c>
      <c r="M27" s="28" t="s">
        <v>272</v>
      </c>
      <c r="N27" s="28" t="s">
        <v>272</v>
      </c>
      <c r="O27" s="28" t="s">
        <v>272</v>
      </c>
      <c r="P27" s="28" t="s">
        <v>272</v>
      </c>
      <c r="Q27" s="28" t="s">
        <v>272</v>
      </c>
      <c r="R27" s="28" t="s">
        <v>272</v>
      </c>
      <c r="S27" s="28" t="s">
        <v>272</v>
      </c>
      <c r="T27" s="28" t="s">
        <v>272</v>
      </c>
      <c r="U27" s="28" t="s">
        <v>272</v>
      </c>
      <c r="V27" s="28" t="s">
        <v>272</v>
      </c>
      <c r="W27" s="333">
        <v>28.470730767112727</v>
      </c>
      <c r="X27" s="333">
        <v>24.425784594087538</v>
      </c>
    </row>
    <row r="28" spans="1:24" ht="18">
      <c r="A28" s="23" t="s">
        <v>637</v>
      </c>
      <c r="B28" s="22" t="s">
        <v>80</v>
      </c>
      <c r="C28" s="28" t="s">
        <v>272</v>
      </c>
      <c r="D28" s="28" t="s">
        <v>272</v>
      </c>
      <c r="E28" s="28" t="s">
        <v>272</v>
      </c>
      <c r="F28" s="28" t="s">
        <v>272</v>
      </c>
      <c r="G28" s="28" t="s">
        <v>272</v>
      </c>
      <c r="H28" s="28" t="s">
        <v>272</v>
      </c>
      <c r="I28" s="28" t="s">
        <v>272</v>
      </c>
      <c r="J28" s="28" t="s">
        <v>272</v>
      </c>
      <c r="K28" s="28" t="s">
        <v>272</v>
      </c>
      <c r="L28" s="28" t="s">
        <v>272</v>
      </c>
      <c r="M28" s="28" t="s">
        <v>272</v>
      </c>
      <c r="N28" s="28" t="s">
        <v>272</v>
      </c>
      <c r="O28" s="28" t="s">
        <v>272</v>
      </c>
      <c r="P28" s="28" t="s">
        <v>272</v>
      </c>
      <c r="Q28" s="28" t="s">
        <v>272</v>
      </c>
      <c r="R28" s="28" t="s">
        <v>272</v>
      </c>
      <c r="S28" s="28" t="s">
        <v>272</v>
      </c>
      <c r="T28" s="28" t="s">
        <v>272</v>
      </c>
      <c r="U28" s="28" t="s">
        <v>272</v>
      </c>
      <c r="V28" s="28" t="s">
        <v>272</v>
      </c>
      <c r="W28" s="333">
        <v>24.259350204429403</v>
      </c>
      <c r="X28" s="333">
        <v>22.734860446995775</v>
      </c>
    </row>
    <row r="29" spans="1:24" ht="27.75" customHeight="1">
      <c r="A29" s="23" t="s">
        <v>638</v>
      </c>
      <c r="B29" s="22" t="s">
        <v>401</v>
      </c>
      <c r="C29" s="184">
        <v>1.8002360836952231</v>
      </c>
      <c r="D29" s="184">
        <v>1.6412216632139685</v>
      </c>
      <c r="E29" s="184">
        <v>2.2126939795055365</v>
      </c>
      <c r="F29" s="184">
        <v>2.802238659935032</v>
      </c>
      <c r="G29" s="184">
        <v>2.5247900878611365</v>
      </c>
      <c r="H29" s="184">
        <v>2.1953578336557058</v>
      </c>
      <c r="I29" s="184">
        <v>1.991197216936708</v>
      </c>
      <c r="J29" s="184">
        <v>1.8520996196410482</v>
      </c>
      <c r="K29" s="184">
        <v>1.5829881038348981</v>
      </c>
      <c r="L29" s="184">
        <v>1.8622992886658236</v>
      </c>
      <c r="M29" s="184">
        <v>1.5880192144673637</v>
      </c>
      <c r="N29" s="28" t="s">
        <v>272</v>
      </c>
      <c r="O29" s="28" t="s">
        <v>272</v>
      </c>
      <c r="P29" s="28" t="s">
        <v>272</v>
      </c>
      <c r="Q29" s="28" t="s">
        <v>272</v>
      </c>
      <c r="R29" s="28" t="s">
        <v>272</v>
      </c>
      <c r="S29" s="184">
        <v>0.82449457621934263</v>
      </c>
      <c r="T29" s="184">
        <v>0.79068090970375293</v>
      </c>
      <c r="U29" s="184">
        <v>0.69719753930280248</v>
      </c>
      <c r="V29" s="184">
        <v>0.78042598553078391</v>
      </c>
      <c r="W29" s="333">
        <v>0.73894487765479011</v>
      </c>
      <c r="X29" s="333">
        <v>0.74404245824301918</v>
      </c>
    </row>
    <row r="30" spans="1:24" ht="18">
      <c r="A30" s="23" t="s">
        <v>638</v>
      </c>
      <c r="B30" s="22" t="s">
        <v>80</v>
      </c>
      <c r="C30" s="184">
        <v>1.5086318975105544</v>
      </c>
      <c r="D30" s="184">
        <v>1.5345646975065723</v>
      </c>
      <c r="E30" s="184">
        <v>1.7188585501673679</v>
      </c>
      <c r="F30" s="184">
        <v>1.7943090345095722</v>
      </c>
      <c r="G30" s="184">
        <v>1.8346774828238477</v>
      </c>
      <c r="H30" s="184">
        <v>1.7193499675069721</v>
      </c>
      <c r="I30" s="184">
        <v>1.7103947031390991</v>
      </c>
      <c r="J30" s="184">
        <v>1.4421052699471397</v>
      </c>
      <c r="K30" s="184">
        <v>1.4879921413015713</v>
      </c>
      <c r="L30" s="184">
        <v>1.6707112139551987</v>
      </c>
      <c r="M30" s="184">
        <v>1.8550165594161159</v>
      </c>
      <c r="N30" s="184">
        <v>1.9002666857378117</v>
      </c>
      <c r="O30" s="184">
        <v>1.7888914682413541</v>
      </c>
      <c r="P30" s="184">
        <v>1.3964202143133388</v>
      </c>
      <c r="Q30" s="184">
        <v>1.2817475895732517</v>
      </c>
      <c r="R30" s="184">
        <v>1.2154627962752977</v>
      </c>
      <c r="S30" s="184">
        <v>1.2095772181363669</v>
      </c>
      <c r="T30" s="184">
        <v>1.1153647394090866</v>
      </c>
      <c r="U30" s="184">
        <v>1.0594732453241607</v>
      </c>
      <c r="V30" s="184">
        <v>1.227740028399978</v>
      </c>
      <c r="W30" s="333">
        <v>1.099053021209988</v>
      </c>
      <c r="X30" s="333">
        <v>0</v>
      </c>
    </row>
    <row r="31" spans="1:24" ht="27" customHeight="1">
      <c r="A31" s="23" t="s">
        <v>639</v>
      </c>
      <c r="B31" s="22" t="s">
        <v>79</v>
      </c>
      <c r="C31" s="184">
        <v>3.7899723647848398</v>
      </c>
      <c r="D31" s="184">
        <v>3.8492650685607184</v>
      </c>
      <c r="E31" s="184">
        <v>4.0300533013394171</v>
      </c>
      <c r="F31" s="184">
        <v>4.995890571797581</v>
      </c>
      <c r="G31" s="184">
        <v>4.0092731487794904</v>
      </c>
      <c r="H31" s="184">
        <v>4.4081237911025148</v>
      </c>
      <c r="I31" s="184">
        <v>4.474427723000634</v>
      </c>
      <c r="J31" s="184">
        <v>3.7921214090483382</v>
      </c>
      <c r="K31" s="184">
        <v>3.411120823989966</v>
      </c>
      <c r="L31" s="184">
        <v>3.0811902111360587</v>
      </c>
      <c r="M31" s="184">
        <v>2.3622492229443344</v>
      </c>
      <c r="N31" s="184">
        <v>2.1420645816485813</v>
      </c>
      <c r="O31" s="184">
        <v>2.2148456547016244</v>
      </c>
      <c r="P31" s="184">
        <v>2.6524972548475749</v>
      </c>
      <c r="Q31" s="28" t="s">
        <v>272</v>
      </c>
      <c r="R31" s="28" t="s">
        <v>272</v>
      </c>
      <c r="S31" s="28" t="s">
        <v>272</v>
      </c>
      <c r="T31" s="28" t="s">
        <v>272</v>
      </c>
      <c r="U31" s="28" t="s">
        <v>272</v>
      </c>
      <c r="V31" s="28" t="s">
        <v>272</v>
      </c>
      <c r="W31" s="210" t="s">
        <v>272</v>
      </c>
      <c r="X31" s="210" t="s">
        <v>272</v>
      </c>
    </row>
    <row r="32" spans="1:24" ht="18">
      <c r="A32" s="23" t="s">
        <v>639</v>
      </c>
      <c r="B32" s="22" t="s">
        <v>87</v>
      </c>
      <c r="C32" s="184">
        <v>1.0043374511819112</v>
      </c>
      <c r="D32" s="184">
        <v>0.97453473759696962</v>
      </c>
      <c r="E32" s="184">
        <v>1.0266884475002742</v>
      </c>
      <c r="F32" s="184">
        <v>1.1089676247890303</v>
      </c>
      <c r="G32" s="184">
        <v>0.95924268665141499</v>
      </c>
      <c r="H32" s="184">
        <v>0.96654745764283578</v>
      </c>
      <c r="I32" s="184">
        <v>0.96832470284117433</v>
      </c>
      <c r="J32" s="184">
        <v>0.90269953006637915</v>
      </c>
      <c r="K32" s="184">
        <v>0.8284851503388021</v>
      </c>
      <c r="L32" s="184">
        <v>0.80204938733498088</v>
      </c>
      <c r="M32" s="184">
        <v>0.69224111854266801</v>
      </c>
      <c r="N32" s="184">
        <v>0.60854597164696933</v>
      </c>
      <c r="O32" s="184">
        <v>0.62921828134936331</v>
      </c>
      <c r="P32" s="184">
        <v>0.67385811925030414</v>
      </c>
      <c r="Q32" s="184">
        <v>0.62283206004967073</v>
      </c>
      <c r="R32" s="184">
        <v>0.53985895701059439</v>
      </c>
      <c r="S32" s="184">
        <v>0</v>
      </c>
      <c r="T32" s="184">
        <v>0</v>
      </c>
      <c r="U32" s="184">
        <v>0</v>
      </c>
      <c r="V32" s="184">
        <v>0</v>
      </c>
      <c r="W32" s="333">
        <v>0</v>
      </c>
      <c r="X32" s="333">
        <v>0</v>
      </c>
    </row>
    <row r="33" spans="1:24" ht="30" customHeight="1">
      <c r="A33" s="23" t="s">
        <v>640</v>
      </c>
      <c r="B33" s="22" t="s">
        <v>79</v>
      </c>
      <c r="C33" s="184">
        <v>5.5353335965258585</v>
      </c>
      <c r="D33" s="184">
        <v>5.4653250468580445</v>
      </c>
      <c r="E33" s="184">
        <v>5.4381210786145582</v>
      </c>
      <c r="F33" s="184">
        <v>5.4009627803217093</v>
      </c>
      <c r="G33" s="184">
        <v>5.4158305897021295</v>
      </c>
      <c r="H33" s="184">
        <v>5.3191489361702127</v>
      </c>
      <c r="I33" s="184">
        <v>5.3047338984028141</v>
      </c>
      <c r="J33" s="184">
        <v>5.2753301859745028</v>
      </c>
      <c r="K33" s="184">
        <v>5.2449545817338761</v>
      </c>
      <c r="L33" s="184">
        <v>5.2453819883394024</v>
      </c>
      <c r="M33" s="184">
        <v>5.3122350946595089</v>
      </c>
      <c r="N33" s="28" t="s">
        <v>272</v>
      </c>
      <c r="O33" s="28" t="s">
        <v>272</v>
      </c>
      <c r="P33" s="28" t="s">
        <v>272</v>
      </c>
      <c r="Q33" s="28" t="s">
        <v>272</v>
      </c>
      <c r="R33" s="28" t="s">
        <v>272</v>
      </c>
      <c r="S33" s="28" t="s">
        <v>272</v>
      </c>
      <c r="T33" s="28" t="s">
        <v>272</v>
      </c>
      <c r="U33" s="28" t="s">
        <v>272</v>
      </c>
      <c r="V33" s="28" t="s">
        <v>272</v>
      </c>
      <c r="W33" s="28" t="s">
        <v>272</v>
      </c>
      <c r="X33" s="28" t="s">
        <v>272</v>
      </c>
    </row>
    <row r="34" spans="1:24" ht="18">
      <c r="A34" s="23" t="s">
        <v>640</v>
      </c>
      <c r="B34" s="22" t="s">
        <v>81</v>
      </c>
      <c r="C34" s="184">
        <v>1.0128122211252755</v>
      </c>
      <c r="D34" s="184">
        <v>0.94763253952436233</v>
      </c>
      <c r="E34" s="184">
        <v>0.96310512192030251</v>
      </c>
      <c r="F34" s="184">
        <v>0.94401443980845501</v>
      </c>
      <c r="G34" s="184">
        <v>0.92241626212084582</v>
      </c>
      <c r="H34" s="184">
        <v>0.89157698510371308</v>
      </c>
      <c r="I34" s="184">
        <v>0.88767320036332975</v>
      </c>
      <c r="J34" s="184">
        <v>0.88643167969227854</v>
      </c>
      <c r="K34" s="184">
        <v>0.87770208996288934</v>
      </c>
      <c r="L34" s="184">
        <v>0.87358512355787898</v>
      </c>
      <c r="M34" s="184">
        <v>0.87741636913149024</v>
      </c>
      <c r="N34" s="28" t="s">
        <v>272</v>
      </c>
      <c r="O34" s="28" t="s">
        <v>272</v>
      </c>
      <c r="P34" s="28" t="s">
        <v>272</v>
      </c>
      <c r="Q34" s="28" t="s">
        <v>272</v>
      </c>
      <c r="R34" s="28" t="s">
        <v>272</v>
      </c>
      <c r="S34" s="28" t="s">
        <v>272</v>
      </c>
      <c r="T34" s="28" t="s">
        <v>272</v>
      </c>
      <c r="U34" s="28" t="s">
        <v>272</v>
      </c>
      <c r="V34" s="28" t="s">
        <v>272</v>
      </c>
      <c r="W34" s="28" t="s">
        <v>272</v>
      </c>
      <c r="X34" s="28" t="s">
        <v>272</v>
      </c>
    </row>
    <row r="35" spans="1:24">
      <c r="A35" s="136"/>
      <c r="B35" s="136"/>
      <c r="C35" s="136"/>
      <c r="D35" s="136"/>
      <c r="E35" s="136"/>
      <c r="F35" s="136"/>
      <c r="G35" s="136"/>
      <c r="H35" s="136"/>
      <c r="I35" s="136"/>
      <c r="J35" s="136"/>
      <c r="K35" s="136"/>
      <c r="L35" s="136"/>
      <c r="M35" s="136"/>
      <c r="N35" s="136"/>
    </row>
  </sheetData>
  <phoneticPr fontId="7" type="noConversion"/>
  <pageMargins left="0.74803149606299213" right="0.74803149606299213" top="0.70866141732283472" bottom="0.55118110236220474" header="0.51181102362204722" footer="0.51181102362204722"/>
  <pageSetup paperSize="9" scale="22" orientation="portrait" horizontalDpi="300" verticalDpi="300" r:id="rId1"/>
  <headerFooter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D79"/>
  <sheetViews>
    <sheetView zoomScale="75" zoomScaleNormal="75" workbookViewId="0">
      <pane xSplit="1" ySplit="4" topLeftCell="B5" activePane="bottomRight" state="frozen"/>
      <selection pane="topRight" activeCell="B1" sqref="B1"/>
      <selection pane="bottomLeft" activeCell="A6" sqref="A6"/>
      <selection pane="bottomRight" activeCell="F8" sqref="F8"/>
    </sheetView>
  </sheetViews>
  <sheetFormatPr defaultColWidth="11.42578125" defaultRowHeight="12.75"/>
  <cols>
    <col min="1" max="1" width="16" style="136" customWidth="1"/>
    <col min="2" max="5" width="20.140625" style="136" customWidth="1"/>
    <col min="6" max="6" width="22" style="136" customWidth="1"/>
    <col min="7" max="7" width="20.28515625" style="136" customWidth="1"/>
    <col min="8" max="11" width="20.140625" style="136" customWidth="1"/>
    <col min="12" max="12" width="16.85546875" style="136" customWidth="1"/>
    <col min="13" max="13" width="43.7109375" style="136" customWidth="1"/>
    <col min="14" max="16384" width="11.42578125" style="136"/>
  </cols>
  <sheetData>
    <row r="1" spans="1:12" s="9" customFormat="1" ht="20.25">
      <c r="A1" s="36" t="s">
        <v>433</v>
      </c>
      <c r="K1" s="127"/>
    </row>
    <row r="2" spans="1:12" s="9" customFormat="1" ht="20.25">
      <c r="A2" s="181" t="s">
        <v>270</v>
      </c>
      <c r="K2" s="127"/>
    </row>
    <row r="3" spans="1:12" s="9" customFormat="1" ht="20.25">
      <c r="A3" s="181" t="s">
        <v>271</v>
      </c>
      <c r="K3" s="127"/>
    </row>
    <row r="4" spans="1:12" ht="99" customHeight="1">
      <c r="A4" s="187" t="s">
        <v>422</v>
      </c>
      <c r="B4" s="190" t="s">
        <v>538</v>
      </c>
      <c r="C4" s="190" t="s">
        <v>655</v>
      </c>
      <c r="D4" s="190" t="s">
        <v>656</v>
      </c>
      <c r="E4" s="191" t="s">
        <v>658</v>
      </c>
      <c r="F4" s="192" t="s">
        <v>657</v>
      </c>
      <c r="G4" s="192" t="s">
        <v>643</v>
      </c>
      <c r="H4" s="193" t="s">
        <v>677</v>
      </c>
      <c r="I4" s="193" t="s">
        <v>678</v>
      </c>
      <c r="J4" s="193" t="s">
        <v>679</v>
      </c>
      <c r="K4" s="193" t="s">
        <v>680</v>
      </c>
      <c r="L4" s="194" t="s">
        <v>644</v>
      </c>
    </row>
    <row r="5" spans="1:12" ht="15">
      <c r="A5" s="34">
        <v>1960</v>
      </c>
      <c r="B5" s="28" t="s">
        <v>272</v>
      </c>
      <c r="C5" s="8">
        <v>1664.2</v>
      </c>
      <c r="D5" s="28" t="s">
        <v>272</v>
      </c>
      <c r="E5" s="13">
        <v>1.1983999999999999</v>
      </c>
      <c r="F5" s="28" t="s">
        <v>272</v>
      </c>
      <c r="G5" s="28" t="s">
        <v>272</v>
      </c>
      <c r="H5" s="28" t="s">
        <v>272</v>
      </c>
      <c r="I5" s="29">
        <v>248.01788375558868</v>
      </c>
      <c r="J5" s="28" t="s">
        <v>272</v>
      </c>
      <c r="K5" s="29">
        <v>17.261544666263358</v>
      </c>
      <c r="L5" s="28" t="s">
        <v>272</v>
      </c>
    </row>
    <row r="6" spans="1:12" ht="15">
      <c r="A6" s="34">
        <v>1961</v>
      </c>
      <c r="B6" s="28" t="s">
        <v>272</v>
      </c>
      <c r="C6" s="8">
        <v>1633.4</v>
      </c>
      <c r="D6" s="28" t="s">
        <v>272</v>
      </c>
      <c r="E6" s="13">
        <v>1.413</v>
      </c>
      <c r="F6" s="28" t="s">
        <v>272</v>
      </c>
      <c r="G6" s="28" t="s">
        <v>272</v>
      </c>
      <c r="H6" s="28" t="s">
        <v>272</v>
      </c>
      <c r="I6" s="29">
        <v>243.42771982116247</v>
      </c>
      <c r="J6" s="28" t="s">
        <v>272</v>
      </c>
      <c r="K6" s="29">
        <v>20.352605652061186</v>
      </c>
      <c r="L6" s="28" t="s">
        <v>272</v>
      </c>
    </row>
    <row r="7" spans="1:12" ht="15">
      <c r="A7" s="34">
        <v>1962</v>
      </c>
      <c r="B7" s="28" t="s">
        <v>272</v>
      </c>
      <c r="C7" s="8">
        <v>1578.8</v>
      </c>
      <c r="D7" s="28" t="s">
        <v>272</v>
      </c>
      <c r="E7" s="13">
        <v>1.5929</v>
      </c>
      <c r="F7" s="28" t="s">
        <v>272</v>
      </c>
      <c r="G7" s="28" t="s">
        <v>272</v>
      </c>
      <c r="H7" s="28" t="s">
        <v>272</v>
      </c>
      <c r="I7" s="29">
        <v>235.29061102831594</v>
      </c>
      <c r="J7" s="28" t="s">
        <v>272</v>
      </c>
      <c r="K7" s="29">
        <v>22.943853887592542</v>
      </c>
      <c r="L7" s="28" t="s">
        <v>272</v>
      </c>
    </row>
    <row r="8" spans="1:12" ht="15">
      <c r="A8" s="34">
        <v>1963</v>
      </c>
      <c r="B8" s="28" t="s">
        <v>272</v>
      </c>
      <c r="C8" s="8">
        <v>1561.4</v>
      </c>
      <c r="D8" s="28" t="s">
        <v>272</v>
      </c>
      <c r="E8" s="13">
        <v>1.8242</v>
      </c>
      <c r="F8" s="28" t="s">
        <v>272</v>
      </c>
      <c r="G8" s="28" t="s">
        <v>272</v>
      </c>
      <c r="H8" s="28" t="s">
        <v>272</v>
      </c>
      <c r="I8" s="29">
        <v>232.69746646795829</v>
      </c>
      <c r="J8" s="28" t="s">
        <v>272</v>
      </c>
      <c r="K8" s="29">
        <v>26.275458761847144</v>
      </c>
      <c r="L8" s="28" t="s">
        <v>272</v>
      </c>
    </row>
    <row r="9" spans="1:12" ht="15">
      <c r="A9" s="34">
        <v>1964</v>
      </c>
      <c r="B9" s="28" t="s">
        <v>272</v>
      </c>
      <c r="C9" s="8">
        <v>1505.9</v>
      </c>
      <c r="D9" s="28" t="s">
        <v>272</v>
      </c>
      <c r="E9" s="13">
        <v>2.0726</v>
      </c>
      <c r="F9" s="28" t="s">
        <v>272</v>
      </c>
      <c r="G9" s="28" t="s">
        <v>272</v>
      </c>
      <c r="H9" s="28" t="s">
        <v>272</v>
      </c>
      <c r="I9" s="29">
        <v>224.42622950819674</v>
      </c>
      <c r="J9" s="28" t="s">
        <v>272</v>
      </c>
      <c r="K9" s="29">
        <v>29.853369054820959</v>
      </c>
      <c r="L9" s="28" t="s">
        <v>272</v>
      </c>
    </row>
    <row r="10" spans="1:12" ht="15">
      <c r="A10" s="34">
        <v>1965</v>
      </c>
      <c r="B10" s="28" t="s">
        <v>272</v>
      </c>
      <c r="C10" s="8">
        <v>1416.9</v>
      </c>
      <c r="D10" s="28" t="s">
        <v>272</v>
      </c>
      <c r="E10" s="13">
        <v>2.2913000000000001</v>
      </c>
      <c r="F10" s="28" t="s">
        <v>272</v>
      </c>
      <c r="G10" s="28" t="s">
        <v>272</v>
      </c>
      <c r="H10" s="28" t="s">
        <v>272</v>
      </c>
      <c r="I10" s="29">
        <v>211.1624441132638</v>
      </c>
      <c r="J10" s="28" t="s">
        <v>272</v>
      </c>
      <c r="K10" s="29">
        <v>33.003485725808773</v>
      </c>
      <c r="L10" s="28" t="s">
        <v>272</v>
      </c>
    </row>
    <row r="11" spans="1:12" ht="15">
      <c r="A11" s="34">
        <v>1966</v>
      </c>
      <c r="B11" s="28" t="s">
        <v>272</v>
      </c>
      <c r="C11" s="8">
        <v>1344.4</v>
      </c>
      <c r="D11" s="28" t="s">
        <v>272</v>
      </c>
      <c r="E11" s="13">
        <v>2.5583</v>
      </c>
      <c r="F11" s="28" t="s">
        <v>272</v>
      </c>
      <c r="G11" s="28" t="s">
        <v>272</v>
      </c>
      <c r="H11" s="28" t="s">
        <v>272</v>
      </c>
      <c r="I11" s="29">
        <v>200.35767511177349</v>
      </c>
      <c r="J11" s="28" t="s">
        <v>272</v>
      </c>
      <c r="K11" s="29">
        <v>36.849307175985942</v>
      </c>
      <c r="L11" s="28" t="s">
        <v>272</v>
      </c>
    </row>
    <row r="12" spans="1:12" ht="15">
      <c r="A12" s="34">
        <v>1967</v>
      </c>
      <c r="B12" s="28" t="s">
        <v>272</v>
      </c>
      <c r="C12" s="8">
        <v>1296.5999999999999</v>
      </c>
      <c r="D12" s="28" t="s">
        <v>272</v>
      </c>
      <c r="E12" s="13">
        <v>2.7629000000000001</v>
      </c>
      <c r="F12" s="28" t="s">
        <v>272</v>
      </c>
      <c r="G12" s="28" t="s">
        <v>272</v>
      </c>
      <c r="H12" s="28" t="s">
        <v>272</v>
      </c>
      <c r="I12" s="29">
        <v>193.23397913561845</v>
      </c>
      <c r="J12" s="28" t="s">
        <v>272</v>
      </c>
      <c r="K12" s="29">
        <v>39.796329905222827</v>
      </c>
      <c r="L12" s="28" t="s">
        <v>272</v>
      </c>
    </row>
    <row r="13" spans="1:12" ht="15">
      <c r="A13" s="34">
        <v>1968</v>
      </c>
      <c r="B13" s="28" t="s">
        <v>272</v>
      </c>
      <c r="C13" s="8">
        <v>1220.0999999999999</v>
      </c>
      <c r="D13" s="28" t="s">
        <v>272</v>
      </c>
      <c r="E13" s="13">
        <v>2.6890999999999998</v>
      </c>
      <c r="F13" s="28" t="s">
        <v>272</v>
      </c>
      <c r="G13" s="28" t="s">
        <v>272</v>
      </c>
      <c r="H13" s="28" t="s">
        <v>272</v>
      </c>
      <c r="I13" s="29">
        <v>181.83308494783904</v>
      </c>
      <c r="J13" s="28" t="s">
        <v>272</v>
      </c>
      <c r="K13" s="29">
        <v>38.733327571803066</v>
      </c>
      <c r="L13" s="28" t="s">
        <v>272</v>
      </c>
    </row>
    <row r="14" spans="1:12" ht="15">
      <c r="A14" s="34">
        <v>1969</v>
      </c>
      <c r="B14" s="28" t="s">
        <v>272</v>
      </c>
      <c r="C14" s="8">
        <v>1168.9000000000001</v>
      </c>
      <c r="D14" s="28" t="s">
        <v>272</v>
      </c>
      <c r="E14" s="13">
        <v>2.9056000000000002</v>
      </c>
      <c r="F14" s="28" t="s">
        <v>272</v>
      </c>
      <c r="G14" s="28" t="s">
        <v>272</v>
      </c>
      <c r="H14" s="28" t="s">
        <v>272</v>
      </c>
      <c r="I14" s="29">
        <v>174.2026825633383</v>
      </c>
      <c r="J14" s="28" t="s">
        <v>272</v>
      </c>
      <c r="K14" s="29">
        <v>41.851755826347478</v>
      </c>
      <c r="L14" s="28" t="s">
        <v>272</v>
      </c>
    </row>
    <row r="15" spans="1:12" ht="15">
      <c r="A15" s="34">
        <v>1970</v>
      </c>
      <c r="B15" s="28" t="s">
        <v>272</v>
      </c>
      <c r="C15" s="8">
        <v>1056.5</v>
      </c>
      <c r="D15" s="28" t="s">
        <v>272</v>
      </c>
      <c r="E15" s="13">
        <v>3.1027</v>
      </c>
      <c r="F15" s="28" t="s">
        <v>272</v>
      </c>
      <c r="G15" s="28" t="s">
        <v>272</v>
      </c>
      <c r="H15" s="28" t="s">
        <v>272</v>
      </c>
      <c r="I15" s="29">
        <v>157.45156482861401</v>
      </c>
      <c r="J15" s="28" t="s">
        <v>272</v>
      </c>
      <c r="K15" s="29">
        <v>44.690749863163653</v>
      </c>
      <c r="L15" s="28" t="s">
        <v>272</v>
      </c>
    </row>
    <row r="16" spans="1:12" ht="15">
      <c r="A16" s="34">
        <v>1971</v>
      </c>
      <c r="B16" s="28" t="s">
        <v>272</v>
      </c>
      <c r="C16" s="8">
        <v>1018.5</v>
      </c>
      <c r="D16" s="28" t="s">
        <v>272</v>
      </c>
      <c r="E16" s="13">
        <v>3.1987000000000001</v>
      </c>
      <c r="F16" s="28" t="s">
        <v>272</v>
      </c>
      <c r="G16" s="28" t="s">
        <v>272</v>
      </c>
      <c r="H16" s="28" t="s">
        <v>272</v>
      </c>
      <c r="I16" s="29">
        <v>151.78837555886736</v>
      </c>
      <c r="J16" s="28" t="s">
        <v>272</v>
      </c>
      <c r="K16" s="29">
        <v>46.073517126148708</v>
      </c>
      <c r="L16" s="28" t="s">
        <v>272</v>
      </c>
    </row>
    <row r="17" spans="1:12" ht="15">
      <c r="A17" s="34">
        <v>1972</v>
      </c>
      <c r="B17" s="28" t="s">
        <v>272</v>
      </c>
      <c r="C17" s="8">
        <v>998.2</v>
      </c>
      <c r="D17" s="28" t="s">
        <v>272</v>
      </c>
      <c r="E17" s="13">
        <v>3.6429999999999998</v>
      </c>
      <c r="F17" s="28" t="s">
        <v>272</v>
      </c>
      <c r="G17" s="28" t="s">
        <v>272</v>
      </c>
      <c r="H17" s="28" t="s">
        <v>272</v>
      </c>
      <c r="I17" s="29">
        <v>148.76304023845009</v>
      </c>
      <c r="J17" s="28" t="s">
        <v>272</v>
      </c>
      <c r="K17" s="29">
        <v>52.473136865151382</v>
      </c>
      <c r="L17" s="28" t="s">
        <v>272</v>
      </c>
    </row>
    <row r="18" spans="1:12" ht="15">
      <c r="A18" s="34">
        <v>1973</v>
      </c>
      <c r="B18" s="28" t="s">
        <v>272</v>
      </c>
      <c r="C18" s="8">
        <v>975.1</v>
      </c>
      <c r="D18" s="28" t="s">
        <v>272</v>
      </c>
      <c r="E18" s="13">
        <v>4.0724</v>
      </c>
      <c r="F18" s="28" t="s">
        <v>272</v>
      </c>
      <c r="G18" s="98">
        <v>4.8230000000000004</v>
      </c>
      <c r="H18" s="28" t="s">
        <v>272</v>
      </c>
      <c r="I18" s="29">
        <v>145.32041728763042</v>
      </c>
      <c r="J18" s="28" t="s">
        <v>272</v>
      </c>
      <c r="K18" s="29">
        <v>58.658139601878254</v>
      </c>
      <c r="L18" s="29">
        <v>103.32047986289632</v>
      </c>
    </row>
    <row r="19" spans="1:12" ht="15">
      <c r="A19" s="34">
        <v>1974</v>
      </c>
      <c r="B19" s="28" t="s">
        <v>272</v>
      </c>
      <c r="C19" s="8">
        <v>896.3</v>
      </c>
      <c r="D19" s="28" t="s">
        <v>272</v>
      </c>
      <c r="E19" s="13">
        <v>4.0010000000000003</v>
      </c>
      <c r="F19" s="28" t="s">
        <v>272</v>
      </c>
      <c r="G19" s="98">
        <v>4.9610000000000003</v>
      </c>
      <c r="H19" s="28" t="s">
        <v>272</v>
      </c>
      <c r="I19" s="29">
        <v>133.57675111773472</v>
      </c>
      <c r="J19" s="28" t="s">
        <v>272</v>
      </c>
      <c r="K19" s="29">
        <v>57.629706450033126</v>
      </c>
      <c r="L19" s="29">
        <v>106.27677806341045</v>
      </c>
    </row>
    <row r="20" spans="1:12" ht="15">
      <c r="A20" s="34">
        <v>1975</v>
      </c>
      <c r="B20" s="28" t="s">
        <v>272</v>
      </c>
      <c r="C20" s="39">
        <v>891.4</v>
      </c>
      <c r="D20" s="28" t="s">
        <v>272</v>
      </c>
      <c r="E20" s="13">
        <v>4.1837</v>
      </c>
      <c r="F20" s="28" t="s">
        <v>272</v>
      </c>
      <c r="G20" s="98">
        <v>5.2789999999999999</v>
      </c>
      <c r="H20" s="28" t="s">
        <v>272</v>
      </c>
      <c r="I20" s="29">
        <v>132.84649776453054</v>
      </c>
      <c r="J20" s="28" t="s">
        <v>272</v>
      </c>
      <c r="K20" s="29">
        <v>60.261285397401544</v>
      </c>
      <c r="L20" s="29">
        <v>113.08911739502999</v>
      </c>
    </row>
    <row r="21" spans="1:12" ht="15">
      <c r="A21" s="34">
        <v>1976</v>
      </c>
      <c r="B21" s="28" t="s">
        <v>272</v>
      </c>
      <c r="C21" s="39">
        <v>881.1</v>
      </c>
      <c r="D21" s="28" t="s">
        <v>272</v>
      </c>
      <c r="E21" s="13">
        <v>4.7751999999999999</v>
      </c>
      <c r="F21" s="28" t="s">
        <v>272</v>
      </c>
      <c r="G21" s="98">
        <v>5.1710000000000003</v>
      </c>
      <c r="H21" s="28" t="s">
        <v>272</v>
      </c>
      <c r="I21" s="29">
        <v>131.31147540983608</v>
      </c>
      <c r="J21" s="28" t="s">
        <v>272</v>
      </c>
      <c r="K21" s="29">
        <v>68.781148272981298</v>
      </c>
      <c r="L21" s="29">
        <v>110.77549271636676</v>
      </c>
    </row>
    <row r="22" spans="1:12" ht="15">
      <c r="A22" s="34">
        <v>1977</v>
      </c>
      <c r="B22" s="28" t="s">
        <v>272</v>
      </c>
      <c r="C22" s="39">
        <v>823.5</v>
      </c>
      <c r="D22" s="28" t="s">
        <v>272</v>
      </c>
      <c r="E22" s="13">
        <v>4.8456999999999999</v>
      </c>
      <c r="F22" s="28" t="s">
        <v>272</v>
      </c>
      <c r="G22" s="98">
        <v>4.8170000000000002</v>
      </c>
      <c r="H22" s="28" t="s">
        <v>272</v>
      </c>
      <c r="I22" s="29">
        <v>122.72727272727273</v>
      </c>
      <c r="J22" s="28" t="s">
        <v>272</v>
      </c>
      <c r="K22" s="29">
        <v>69.796617981735949</v>
      </c>
      <c r="L22" s="29">
        <v>103.19194515852614</v>
      </c>
    </row>
    <row r="23" spans="1:12" ht="15">
      <c r="A23" s="34">
        <v>1978</v>
      </c>
      <c r="B23" s="28" t="s">
        <v>272</v>
      </c>
      <c r="C23" s="39">
        <v>794</v>
      </c>
      <c r="D23" s="28" t="s">
        <v>272</v>
      </c>
      <c r="E23" s="13">
        <v>5.8955000000000002</v>
      </c>
      <c r="F23" s="28" t="s">
        <v>272</v>
      </c>
      <c r="G23" s="98">
        <v>4.6390000000000002</v>
      </c>
      <c r="H23" s="28" t="s">
        <v>272</v>
      </c>
      <c r="I23" s="29">
        <v>118.33084947839045</v>
      </c>
      <c r="J23" s="28" t="s">
        <v>272</v>
      </c>
      <c r="K23" s="29">
        <v>84.917754155503701</v>
      </c>
      <c r="L23" s="29">
        <v>99.378748928877471</v>
      </c>
    </row>
    <row r="24" spans="1:12" ht="15">
      <c r="A24" s="34">
        <v>1979</v>
      </c>
      <c r="B24" s="28" t="s">
        <v>272</v>
      </c>
      <c r="C24" s="39">
        <v>786</v>
      </c>
      <c r="D24" s="28" t="s">
        <v>272</v>
      </c>
      <c r="E24" s="13">
        <v>6.3316999999999997</v>
      </c>
      <c r="F24" s="28" t="s">
        <v>272</v>
      </c>
      <c r="G24" s="98">
        <v>4.5590000000000002</v>
      </c>
      <c r="H24" s="28" t="s">
        <v>272</v>
      </c>
      <c r="I24" s="29">
        <v>117.13859910581222</v>
      </c>
      <c r="J24" s="28" t="s">
        <v>272</v>
      </c>
      <c r="K24" s="29">
        <v>91.200702906692015</v>
      </c>
      <c r="L24" s="29">
        <v>97.664952870608403</v>
      </c>
    </row>
    <row r="25" spans="1:12" ht="15">
      <c r="A25" s="34">
        <v>1980</v>
      </c>
      <c r="B25" s="28" t="s">
        <v>272</v>
      </c>
      <c r="C25" s="39">
        <v>762.9</v>
      </c>
      <c r="D25" s="28" t="s">
        <v>272</v>
      </c>
      <c r="E25" s="13">
        <v>6.3686999999999996</v>
      </c>
      <c r="F25" s="28" t="s">
        <v>272</v>
      </c>
      <c r="G25" s="98">
        <v>4.4779999999999998</v>
      </c>
      <c r="H25" s="28" t="s">
        <v>272</v>
      </c>
      <c r="I25" s="29">
        <v>113.69597615499254</v>
      </c>
      <c r="J25" s="28" t="s">
        <v>272</v>
      </c>
      <c r="K25" s="29">
        <v>91.733644455967493</v>
      </c>
      <c r="L25" s="29">
        <v>95.929734361610969</v>
      </c>
    </row>
    <row r="26" spans="1:12" ht="15">
      <c r="A26" s="34">
        <v>1981</v>
      </c>
      <c r="B26" s="28" t="s">
        <v>272</v>
      </c>
      <c r="C26" s="39">
        <v>715.9</v>
      </c>
      <c r="D26" s="28" t="s">
        <v>272</v>
      </c>
      <c r="E26" s="13">
        <v>6.4984999999999999</v>
      </c>
      <c r="F26" s="28" t="s">
        <v>272</v>
      </c>
      <c r="G26" s="98">
        <v>4.2699999999999996</v>
      </c>
      <c r="H26" s="28" t="s">
        <v>272</v>
      </c>
      <c r="I26" s="29">
        <v>106.69150521609538</v>
      </c>
      <c r="J26" s="28" t="s">
        <v>272</v>
      </c>
      <c r="K26" s="29">
        <v>93.603261026128536</v>
      </c>
      <c r="L26" s="29">
        <v>91.473864610111391</v>
      </c>
    </row>
    <row r="27" spans="1:12" ht="15">
      <c r="A27" s="34">
        <v>1982</v>
      </c>
      <c r="B27" s="28" t="s">
        <v>272</v>
      </c>
      <c r="C27" s="39">
        <v>693.5</v>
      </c>
      <c r="D27" s="28" t="s">
        <v>272</v>
      </c>
      <c r="E27" s="13">
        <v>6.3698999999999995</v>
      </c>
      <c r="F27" s="28" t="s">
        <v>272</v>
      </c>
      <c r="G27" s="98">
        <v>4.1929999999999996</v>
      </c>
      <c r="H27" s="28" t="s">
        <v>272</v>
      </c>
      <c r="I27" s="29">
        <v>103.3532041728763</v>
      </c>
      <c r="J27" s="28" t="s">
        <v>272</v>
      </c>
      <c r="K27" s="29">
        <v>91.750929046754806</v>
      </c>
      <c r="L27" s="29">
        <v>89.824335904027407</v>
      </c>
    </row>
    <row r="28" spans="1:12" ht="15">
      <c r="A28" s="34">
        <v>1983</v>
      </c>
      <c r="B28" s="28" t="s">
        <v>272</v>
      </c>
      <c r="C28" s="39">
        <v>680.4</v>
      </c>
      <c r="D28" s="28" t="s">
        <v>272</v>
      </c>
      <c r="E28" s="13">
        <v>6.4828000000000001</v>
      </c>
      <c r="F28" s="28" t="s">
        <v>272</v>
      </c>
      <c r="G28" s="98">
        <v>4.5110000000000001</v>
      </c>
      <c r="H28" s="28" t="s">
        <v>272</v>
      </c>
      <c r="I28" s="29">
        <v>101.40089418777943</v>
      </c>
      <c r="J28" s="28" t="s">
        <v>272</v>
      </c>
      <c r="K28" s="29">
        <v>93.377120963327854</v>
      </c>
      <c r="L28" s="29">
        <v>96.636675235646962</v>
      </c>
    </row>
    <row r="29" spans="1:12" ht="15">
      <c r="A29" s="34">
        <v>1984</v>
      </c>
      <c r="B29" s="28" t="s">
        <v>272</v>
      </c>
      <c r="C29" s="39">
        <v>669.3</v>
      </c>
      <c r="D29" s="28" t="s">
        <v>272</v>
      </c>
      <c r="E29" s="13">
        <v>6.9851000000000001</v>
      </c>
      <c r="F29" s="28" t="s">
        <v>272</v>
      </c>
      <c r="G29" s="98">
        <v>4.665</v>
      </c>
      <c r="H29" s="28" t="s">
        <v>272</v>
      </c>
      <c r="I29" s="29">
        <v>99.746646795827118</v>
      </c>
      <c r="J29" s="28" t="s">
        <v>272</v>
      </c>
      <c r="K29" s="29">
        <v>100.61216259038399</v>
      </c>
      <c r="L29" s="29">
        <v>99.935732647814916</v>
      </c>
    </row>
    <row r="30" spans="1:12" ht="15">
      <c r="A30" s="34">
        <v>1985</v>
      </c>
      <c r="B30" s="28" t="s">
        <v>272</v>
      </c>
      <c r="C30" s="39">
        <v>671</v>
      </c>
      <c r="D30" s="28" t="s">
        <v>272</v>
      </c>
      <c r="E30" s="13">
        <v>6.9426000000000005</v>
      </c>
      <c r="F30" s="28" t="s">
        <v>272</v>
      </c>
      <c r="G30" s="98">
        <v>4.6680000000000001</v>
      </c>
      <c r="H30" s="28" t="s">
        <v>272</v>
      </c>
      <c r="I30" s="29">
        <v>100</v>
      </c>
      <c r="J30" s="28" t="s">
        <v>272</v>
      </c>
      <c r="K30" s="29">
        <v>100</v>
      </c>
      <c r="L30" s="29">
        <v>100</v>
      </c>
    </row>
    <row r="31" spans="1:12" ht="15">
      <c r="A31" s="34">
        <v>1986</v>
      </c>
      <c r="B31" s="28" t="s">
        <v>272</v>
      </c>
      <c r="C31" s="39">
        <v>644</v>
      </c>
      <c r="D31" s="28" t="s">
        <v>272</v>
      </c>
      <c r="E31" s="13">
        <v>7.2412999999999998</v>
      </c>
      <c r="F31" s="28" t="s">
        <v>272</v>
      </c>
      <c r="G31" s="98">
        <v>4.851</v>
      </c>
      <c r="H31" s="28" t="s">
        <v>272</v>
      </c>
      <c r="I31" s="29">
        <v>95.97615499254843</v>
      </c>
      <c r="J31" s="28" t="s">
        <v>272</v>
      </c>
      <c r="K31" s="29">
        <v>104.30242272347535</v>
      </c>
      <c r="L31" s="29">
        <v>103.92030848329048</v>
      </c>
    </row>
    <row r="32" spans="1:12" ht="15">
      <c r="A32" s="34">
        <v>1987</v>
      </c>
      <c r="B32" s="28" t="s">
        <v>272</v>
      </c>
      <c r="C32" s="39">
        <v>647</v>
      </c>
      <c r="D32" s="28" t="s">
        <v>272</v>
      </c>
      <c r="E32" s="13">
        <v>7.8103999999999996</v>
      </c>
      <c r="F32" s="28" t="s">
        <v>272</v>
      </c>
      <c r="G32" s="98">
        <v>5.3460000000000001</v>
      </c>
      <c r="H32" s="28" t="s">
        <v>272</v>
      </c>
      <c r="I32" s="29">
        <v>96.423248882265284</v>
      </c>
      <c r="J32" s="28" t="s">
        <v>272</v>
      </c>
      <c r="K32" s="29">
        <v>112.49963990435859</v>
      </c>
      <c r="L32" s="29">
        <v>114.52442159383034</v>
      </c>
    </row>
    <row r="33" spans="1:30" ht="15">
      <c r="A33" s="34">
        <v>1988</v>
      </c>
      <c r="B33" s="28" t="s">
        <v>272</v>
      </c>
      <c r="C33" s="39">
        <v>647</v>
      </c>
      <c r="D33" s="28" t="s">
        <v>272</v>
      </c>
      <c r="E33" s="13">
        <v>8.507200000000001</v>
      </c>
      <c r="F33" s="28" t="s">
        <v>272</v>
      </c>
      <c r="G33" s="98">
        <v>5.6550000000000002</v>
      </c>
      <c r="H33" s="28" t="s">
        <v>272</v>
      </c>
      <c r="I33" s="29">
        <v>96.423248882265284</v>
      </c>
      <c r="J33" s="28" t="s">
        <v>272</v>
      </c>
      <c r="K33" s="29">
        <v>122.53622562152509</v>
      </c>
      <c r="L33" s="29">
        <v>121.1439588688946</v>
      </c>
    </row>
    <row r="34" spans="1:30" ht="15">
      <c r="A34" s="34">
        <v>1989</v>
      </c>
      <c r="B34" s="28" t="s">
        <v>272</v>
      </c>
      <c r="C34" s="39">
        <v>613</v>
      </c>
      <c r="D34" s="28" t="s">
        <v>272</v>
      </c>
      <c r="E34" s="13">
        <v>9.2286000000000001</v>
      </c>
      <c r="F34" s="28" t="s">
        <v>272</v>
      </c>
      <c r="G34" s="98">
        <v>6.1760000000000002</v>
      </c>
      <c r="H34" s="28" t="s">
        <v>272</v>
      </c>
      <c r="I34" s="29">
        <v>91.356184798807746</v>
      </c>
      <c r="J34" s="28" t="s">
        <v>272</v>
      </c>
      <c r="K34" s="29">
        <v>132.92714544983147</v>
      </c>
      <c r="L34" s="29">
        <v>132.30505569837189</v>
      </c>
    </row>
    <row r="35" spans="1:30" ht="15">
      <c r="A35" s="34">
        <v>1990</v>
      </c>
      <c r="B35" s="28" t="s">
        <v>272</v>
      </c>
      <c r="C35" s="39">
        <v>585</v>
      </c>
      <c r="D35" s="28" t="s">
        <v>272</v>
      </c>
      <c r="E35" s="13">
        <v>9.8613999999999997</v>
      </c>
      <c r="F35" s="28" t="s">
        <v>272</v>
      </c>
      <c r="G35" s="98">
        <v>6.5430000000000001</v>
      </c>
      <c r="H35" s="28" t="s">
        <v>272</v>
      </c>
      <c r="I35" s="29">
        <v>87.183308494783901</v>
      </c>
      <c r="J35" s="28" t="s">
        <v>272</v>
      </c>
      <c r="K35" s="29">
        <v>142.04188632500791</v>
      </c>
      <c r="L35" s="29">
        <v>140.16709511568124</v>
      </c>
    </row>
    <row r="36" spans="1:30" ht="15">
      <c r="A36" s="34">
        <v>1991</v>
      </c>
      <c r="B36" s="28" t="s">
        <v>272</v>
      </c>
      <c r="C36" s="39">
        <v>571</v>
      </c>
      <c r="D36" s="28" t="s">
        <v>272</v>
      </c>
      <c r="E36" s="13">
        <v>9.5704999999999991</v>
      </c>
      <c r="F36" s="28" t="s">
        <v>272</v>
      </c>
      <c r="G36" s="98">
        <v>6.8</v>
      </c>
      <c r="H36" s="28" t="s">
        <v>272</v>
      </c>
      <c r="I36" s="29">
        <v>85.096870342771979</v>
      </c>
      <c r="J36" s="28" t="s">
        <v>272</v>
      </c>
      <c r="K36" s="29">
        <v>137.85181344165008</v>
      </c>
      <c r="L36" s="29">
        <v>145.67266495287058</v>
      </c>
    </row>
    <row r="37" spans="1:30" ht="15">
      <c r="A37" s="34">
        <v>1992</v>
      </c>
      <c r="B37" s="28" t="s">
        <v>272</v>
      </c>
      <c r="C37" s="39">
        <v>532</v>
      </c>
      <c r="D37" s="30">
        <v>50</v>
      </c>
      <c r="E37" s="13">
        <v>10.3828</v>
      </c>
      <c r="F37" s="98">
        <v>9.1589740000000006</v>
      </c>
      <c r="G37" s="98">
        <v>6.6269999999999998</v>
      </c>
      <c r="H37" s="28" t="s">
        <v>272</v>
      </c>
      <c r="I37" s="29">
        <v>79.284649776453051</v>
      </c>
      <c r="J37" s="28" t="s">
        <v>272</v>
      </c>
      <c r="K37" s="29">
        <v>149.55204102209544</v>
      </c>
      <c r="L37" s="29">
        <v>141.96658097686375</v>
      </c>
      <c r="M37" s="93"/>
    </row>
    <row r="38" spans="1:30" ht="15">
      <c r="A38" s="34">
        <v>1993</v>
      </c>
      <c r="B38" s="28" t="s">
        <v>272</v>
      </c>
      <c r="C38" s="39">
        <v>525</v>
      </c>
      <c r="D38" s="30">
        <v>52</v>
      </c>
      <c r="E38" s="13">
        <v>11.120799999999999</v>
      </c>
      <c r="F38" s="98">
        <v>9.5338220000000007</v>
      </c>
      <c r="G38" s="98">
        <v>6.6319999999999997</v>
      </c>
      <c r="H38" s="28" t="s">
        <v>272</v>
      </c>
      <c r="I38" s="29">
        <v>78.241430700447097</v>
      </c>
      <c r="J38" s="28" t="s">
        <v>272</v>
      </c>
      <c r="K38" s="29">
        <v>160.18206435629301</v>
      </c>
      <c r="L38" s="29">
        <v>142.07369323050557</v>
      </c>
      <c r="M38" s="93"/>
      <c r="P38" s="341"/>
      <c r="Q38" s="341"/>
      <c r="R38" s="341"/>
      <c r="S38" s="341"/>
      <c r="T38" s="341"/>
      <c r="U38" s="341"/>
      <c r="V38" s="341"/>
      <c r="W38" s="341"/>
      <c r="X38" s="341"/>
      <c r="Y38" s="341"/>
      <c r="Z38" s="341"/>
      <c r="AA38" s="341"/>
      <c r="AB38" s="341"/>
      <c r="AC38" s="341"/>
      <c r="AD38" s="341"/>
    </row>
    <row r="39" spans="1:30" ht="15">
      <c r="A39" s="34">
        <v>1994</v>
      </c>
      <c r="B39" s="28" t="s">
        <v>272</v>
      </c>
      <c r="C39" s="39">
        <v>513</v>
      </c>
      <c r="D39" s="30">
        <v>49.244</v>
      </c>
      <c r="E39" s="13">
        <v>11.787000000000001</v>
      </c>
      <c r="F39" s="98">
        <v>9.6359860000000008</v>
      </c>
      <c r="G39" s="98">
        <v>6.649</v>
      </c>
      <c r="H39" s="28" t="s">
        <v>272</v>
      </c>
      <c r="I39" s="29">
        <v>76.453055141579725</v>
      </c>
      <c r="J39" s="28" t="s">
        <v>272</v>
      </c>
      <c r="K39" s="29">
        <v>169.77789300838302</v>
      </c>
      <c r="L39" s="29">
        <v>142.43787489288775</v>
      </c>
      <c r="M39" s="93"/>
      <c r="P39" s="341"/>
      <c r="Q39" s="341"/>
      <c r="R39" s="341"/>
      <c r="S39" s="341"/>
      <c r="T39" s="341"/>
      <c r="U39" s="341"/>
      <c r="V39" s="341"/>
      <c r="W39" s="341"/>
      <c r="X39" s="341"/>
      <c r="Y39" s="341"/>
      <c r="Z39" s="341"/>
      <c r="AA39" s="341"/>
      <c r="AB39" s="341"/>
      <c r="AC39" s="341"/>
      <c r="AD39" s="341"/>
    </row>
    <row r="40" spans="1:30" ht="15">
      <c r="A40" s="34">
        <v>1995</v>
      </c>
      <c r="B40" s="39">
        <v>29646.184999999998</v>
      </c>
      <c r="C40" s="39">
        <v>506</v>
      </c>
      <c r="D40" s="30">
        <v>50.811</v>
      </c>
      <c r="E40" s="13">
        <v>12.313000000000001</v>
      </c>
      <c r="F40" s="98">
        <v>10.4930865</v>
      </c>
      <c r="G40" s="98">
        <v>6.8553000000000006</v>
      </c>
      <c r="H40" s="28" t="s">
        <v>272</v>
      </c>
      <c r="I40" s="29">
        <v>75.409836065573771</v>
      </c>
      <c r="J40" s="28" t="s">
        <v>272</v>
      </c>
      <c r="K40" s="29">
        <v>177.35430530348859</v>
      </c>
      <c r="L40" s="29">
        <v>146.8573264781491</v>
      </c>
      <c r="M40" s="93"/>
      <c r="P40" s="342"/>
      <c r="Q40" s="342"/>
      <c r="R40" s="342"/>
      <c r="S40" s="342"/>
      <c r="T40" s="342"/>
      <c r="U40" s="342"/>
      <c r="V40" s="342"/>
      <c r="W40" s="342"/>
      <c r="X40" s="342"/>
      <c r="Y40" s="342"/>
      <c r="Z40" s="342"/>
      <c r="AA40" s="342"/>
      <c r="AB40" s="342"/>
      <c r="AC40" s="342"/>
      <c r="AD40" s="342"/>
    </row>
    <row r="41" spans="1:30" ht="15">
      <c r="A41" s="34">
        <v>1996</v>
      </c>
      <c r="B41" s="39">
        <v>30429.046999999999</v>
      </c>
      <c r="C41" s="39">
        <v>478</v>
      </c>
      <c r="D41" s="30">
        <v>52.841999999999999</v>
      </c>
      <c r="E41" s="13">
        <v>13.214</v>
      </c>
      <c r="F41" s="98">
        <v>9.3271844999999995</v>
      </c>
      <c r="G41" s="98">
        <v>5.5889000000000006</v>
      </c>
      <c r="H41" s="28" t="s">
        <v>272</v>
      </c>
      <c r="I41" s="29">
        <v>71.236959761549926</v>
      </c>
      <c r="J41" s="28" t="s">
        <v>272</v>
      </c>
      <c r="K41" s="29">
        <v>190.33215221962951</v>
      </c>
      <c r="L41" s="29">
        <v>119.7279348757498</v>
      </c>
      <c r="M41" s="93"/>
      <c r="P41" s="341"/>
      <c r="Q41" s="341"/>
      <c r="R41" s="341"/>
      <c r="S41" s="341"/>
      <c r="T41" s="341"/>
      <c r="U41" s="341"/>
      <c r="V41" s="341"/>
      <c r="W41" s="341"/>
      <c r="X41" s="341"/>
      <c r="Y41" s="341"/>
      <c r="Z41" s="341"/>
      <c r="AA41" s="341"/>
      <c r="AB41" s="341"/>
      <c r="AC41" s="341"/>
      <c r="AD41" s="341"/>
    </row>
    <row r="42" spans="1:30" ht="15">
      <c r="A42" s="34">
        <v>1997</v>
      </c>
      <c r="B42" s="39">
        <v>30899.919999999998</v>
      </c>
      <c r="C42" s="39">
        <v>448</v>
      </c>
      <c r="D42" s="30">
        <v>56.134999999999998</v>
      </c>
      <c r="E42" s="13">
        <v>14.391</v>
      </c>
      <c r="F42" s="98">
        <v>9.9245145000000008</v>
      </c>
      <c r="G42" s="98">
        <v>5.6341000000000001</v>
      </c>
      <c r="H42" s="28" t="s">
        <v>272</v>
      </c>
      <c r="I42" s="29">
        <v>66.766020864381531</v>
      </c>
      <c r="J42" s="28" t="s">
        <v>272</v>
      </c>
      <c r="K42" s="29">
        <v>207.28545501685244</v>
      </c>
      <c r="L42" s="29">
        <v>120.69622964867182</v>
      </c>
      <c r="M42" s="93"/>
      <c r="P42" s="341"/>
      <c r="Q42" s="341"/>
      <c r="R42" s="341"/>
      <c r="S42" s="341"/>
      <c r="T42" s="341"/>
      <c r="U42" s="341"/>
      <c r="V42" s="341"/>
      <c r="W42" s="341"/>
      <c r="X42" s="341"/>
      <c r="Y42" s="341"/>
      <c r="Z42" s="341"/>
      <c r="AA42" s="341"/>
      <c r="AB42" s="341"/>
      <c r="AC42" s="341"/>
      <c r="AD42" s="341"/>
    </row>
    <row r="43" spans="1:30" ht="15">
      <c r="A43" s="34">
        <v>1998</v>
      </c>
      <c r="B43" s="39">
        <v>31154.671000000002</v>
      </c>
      <c r="C43" s="39">
        <v>424</v>
      </c>
      <c r="D43" s="30">
        <v>58.311</v>
      </c>
      <c r="E43" s="13">
        <v>15.193</v>
      </c>
      <c r="F43" s="98">
        <v>9.6408050000000003</v>
      </c>
      <c r="G43" s="98">
        <v>5.3306000000000004</v>
      </c>
      <c r="H43" s="28" t="s">
        <v>272</v>
      </c>
      <c r="I43" s="29">
        <v>63.189269746646794</v>
      </c>
      <c r="J43" s="28" t="s">
        <v>272</v>
      </c>
      <c r="K43" s="29">
        <v>218.83732319304005</v>
      </c>
      <c r="L43" s="29">
        <v>114.19451585261355</v>
      </c>
      <c r="M43" s="93"/>
      <c r="Q43" s="341"/>
      <c r="R43" s="341"/>
      <c r="S43" s="341"/>
      <c r="T43" s="341"/>
      <c r="U43" s="341"/>
      <c r="V43" s="341"/>
      <c r="W43" s="341"/>
      <c r="X43" s="341"/>
      <c r="Y43" s="341"/>
      <c r="Z43" s="341"/>
      <c r="AA43" s="341"/>
      <c r="AB43" s="341"/>
      <c r="AC43" s="341"/>
      <c r="AD43" s="341"/>
    </row>
    <row r="44" spans="1:30" ht="15">
      <c r="A44" s="34">
        <v>1999</v>
      </c>
      <c r="B44" s="39">
        <v>31589.067999999999</v>
      </c>
      <c r="C44" s="39">
        <v>455</v>
      </c>
      <c r="D44" s="30">
        <v>61.720999999999997</v>
      </c>
      <c r="E44" s="41">
        <v>15.941000000000001</v>
      </c>
      <c r="F44" s="98">
        <v>9.9601620000000004</v>
      </c>
      <c r="G44" s="98">
        <v>5.327</v>
      </c>
      <c r="H44" s="28" t="s">
        <v>272</v>
      </c>
      <c r="I44" s="29">
        <v>67.809239940387471</v>
      </c>
      <c r="J44" s="28" t="s">
        <v>272</v>
      </c>
      <c r="K44" s="29">
        <v>229.61138478379857</v>
      </c>
      <c r="L44" s="29">
        <v>114.11739502999143</v>
      </c>
      <c r="M44" s="94"/>
      <c r="P44" s="341"/>
      <c r="Q44" s="341"/>
      <c r="R44" s="341"/>
      <c r="S44" s="341"/>
      <c r="T44" s="341"/>
      <c r="U44" s="341"/>
      <c r="V44" s="341"/>
      <c r="W44" s="341"/>
      <c r="X44" s="341"/>
      <c r="Y44" s="341"/>
      <c r="Z44" s="341"/>
      <c r="AA44" s="341"/>
      <c r="AB44" s="341"/>
      <c r="AC44" s="341"/>
      <c r="AD44" s="341"/>
    </row>
    <row r="45" spans="1:30" ht="15">
      <c r="A45" s="34">
        <v>2000</v>
      </c>
      <c r="B45" s="39">
        <v>31443</v>
      </c>
      <c r="C45" s="39">
        <v>458</v>
      </c>
      <c r="D45" s="89">
        <v>63.158000000000008</v>
      </c>
      <c r="E45" s="41">
        <v>16.786999999999999</v>
      </c>
      <c r="F45" s="98">
        <v>9.798566000000001</v>
      </c>
      <c r="G45" s="98">
        <v>5.2936999999999994</v>
      </c>
      <c r="H45" s="28" t="s">
        <v>272</v>
      </c>
      <c r="I45" s="29">
        <v>68.256333830104325</v>
      </c>
      <c r="J45" s="28" t="s">
        <v>272</v>
      </c>
      <c r="K45" s="29">
        <v>241.79702128885427</v>
      </c>
      <c r="L45" s="29">
        <v>113.40402742073692</v>
      </c>
      <c r="M45" s="94"/>
      <c r="P45" s="341"/>
      <c r="Q45" s="341"/>
      <c r="R45" s="341"/>
      <c r="S45" s="341"/>
      <c r="T45" s="341"/>
      <c r="U45" s="341"/>
      <c r="V45" s="341"/>
      <c r="W45" s="341"/>
      <c r="X45" s="341"/>
      <c r="Y45" s="341"/>
      <c r="Z45" s="341"/>
      <c r="AA45" s="341"/>
      <c r="AB45" s="341"/>
      <c r="AC45" s="341"/>
      <c r="AD45" s="341"/>
    </row>
    <row r="46" spans="1:30" ht="15">
      <c r="A46" s="34">
        <v>2001</v>
      </c>
      <c r="B46" s="39">
        <v>31904</v>
      </c>
      <c r="C46" s="39">
        <v>466</v>
      </c>
      <c r="D46" s="30">
        <v>60.746181999999997</v>
      </c>
      <c r="E46" s="43">
        <v>18.081</v>
      </c>
      <c r="F46" s="98">
        <v>9.7894550000000002</v>
      </c>
      <c r="G46" s="98">
        <v>5.3037999999999998</v>
      </c>
      <c r="H46" s="28" t="s">
        <v>272</v>
      </c>
      <c r="I46" s="29">
        <v>69.448584202682568</v>
      </c>
      <c r="J46" s="28" t="s">
        <v>272</v>
      </c>
      <c r="K46" s="29">
        <v>260.43557168784031</v>
      </c>
      <c r="L46" s="29">
        <v>113.6203941730934</v>
      </c>
      <c r="M46" s="93"/>
      <c r="P46" s="341"/>
      <c r="Q46" s="341"/>
      <c r="R46" s="341"/>
      <c r="S46" s="341"/>
      <c r="T46" s="341"/>
      <c r="U46" s="341"/>
      <c r="V46" s="341"/>
      <c r="W46" s="341"/>
      <c r="X46" s="341"/>
      <c r="Y46" s="341"/>
      <c r="Z46" s="341"/>
      <c r="AA46" s="341"/>
      <c r="AB46" s="341"/>
      <c r="AC46" s="341"/>
      <c r="AD46" s="341"/>
    </row>
    <row r="47" spans="1:30" ht="15">
      <c r="A47" s="34">
        <v>2002</v>
      </c>
      <c r="B47" s="39">
        <v>33127</v>
      </c>
      <c r="C47" s="39">
        <v>471</v>
      </c>
      <c r="D47" s="89">
        <v>57.38</v>
      </c>
      <c r="E47" s="43">
        <v>19.783000000000001</v>
      </c>
      <c r="F47" s="98">
        <v>9.9714330000000011</v>
      </c>
      <c r="G47" s="98">
        <v>5.3302269999999998</v>
      </c>
      <c r="H47" s="28" t="s">
        <v>272</v>
      </c>
      <c r="I47" s="29">
        <v>70.193740685543958</v>
      </c>
      <c r="J47" s="28" t="s">
        <v>272</v>
      </c>
      <c r="K47" s="29">
        <v>284.95088295451268</v>
      </c>
      <c r="L47" s="29">
        <v>114.18652527849184</v>
      </c>
      <c r="M47" s="93"/>
      <c r="P47" s="341"/>
      <c r="Q47" s="341"/>
      <c r="R47" s="341"/>
      <c r="S47" s="341"/>
      <c r="T47" s="341"/>
      <c r="U47" s="341"/>
      <c r="V47" s="341"/>
      <c r="W47" s="341"/>
      <c r="X47" s="341"/>
      <c r="Y47" s="341"/>
      <c r="Z47" s="341"/>
      <c r="AA47" s="341"/>
      <c r="AB47" s="341"/>
      <c r="AC47" s="341"/>
      <c r="AD47" s="341"/>
    </row>
    <row r="48" spans="1:30" ht="15">
      <c r="A48" s="34">
        <v>2003</v>
      </c>
      <c r="B48" s="39">
        <v>33228</v>
      </c>
      <c r="C48" s="39">
        <v>478</v>
      </c>
      <c r="D48" s="30">
        <v>57.451000000000001</v>
      </c>
      <c r="E48" s="43">
        <v>21.083645000000004</v>
      </c>
      <c r="F48" s="98">
        <v>10.671361999999998</v>
      </c>
      <c r="G48" s="98">
        <v>5.7135680000000004</v>
      </c>
      <c r="H48" s="28" t="s">
        <v>272</v>
      </c>
      <c r="I48" s="29">
        <v>71.236959761549926</v>
      </c>
      <c r="J48" s="28" t="s">
        <v>272</v>
      </c>
      <c r="K48" s="29">
        <v>303.68514677498348</v>
      </c>
      <c r="L48" s="29">
        <v>122.39862896315339</v>
      </c>
      <c r="M48" s="93"/>
      <c r="P48" s="341"/>
      <c r="Q48" s="341"/>
      <c r="R48" s="341"/>
      <c r="S48" s="341"/>
      <c r="T48" s="341"/>
      <c r="U48" s="341"/>
      <c r="V48" s="341"/>
      <c r="W48" s="341"/>
      <c r="X48" s="341"/>
      <c r="Y48" s="341"/>
      <c r="Z48" s="341"/>
      <c r="AA48" s="341"/>
      <c r="AB48" s="341"/>
      <c r="AC48" s="341"/>
      <c r="AD48" s="341"/>
    </row>
    <row r="49" spans="1:30" ht="15">
      <c r="A49" s="34">
        <v>2004</v>
      </c>
      <c r="B49" s="39">
        <v>33674</v>
      </c>
      <c r="C49" s="39">
        <v>459.26817353667303</v>
      </c>
      <c r="D49" s="30">
        <v>64.022999999999996</v>
      </c>
      <c r="E49" s="43">
        <v>22.554745999999998</v>
      </c>
      <c r="F49" s="98">
        <v>10.837052000000003</v>
      </c>
      <c r="G49" s="98">
        <v>5.9214670000000007</v>
      </c>
      <c r="H49" s="28" t="s">
        <v>272</v>
      </c>
      <c r="I49" s="29">
        <v>68.445331376553355</v>
      </c>
      <c r="J49" s="28" t="s">
        <v>272</v>
      </c>
      <c r="K49" s="29">
        <v>324.87462910148935</v>
      </c>
      <c r="L49" s="29">
        <v>126.8523350471294</v>
      </c>
      <c r="M49" s="93"/>
      <c r="N49" s="343"/>
      <c r="P49" s="341"/>
      <c r="Q49" s="341"/>
      <c r="R49" s="341"/>
      <c r="S49" s="341"/>
      <c r="T49" s="341"/>
      <c r="U49" s="341"/>
      <c r="V49" s="341"/>
      <c r="W49" s="341"/>
      <c r="X49" s="341"/>
      <c r="Y49" s="341"/>
      <c r="Z49" s="341"/>
      <c r="AA49" s="341"/>
      <c r="AB49" s="341"/>
      <c r="AC49" s="341"/>
      <c r="AD49" s="341"/>
    </row>
    <row r="50" spans="1:30" ht="15">
      <c r="A50" s="34">
        <v>2005</v>
      </c>
      <c r="B50" s="39">
        <v>33478</v>
      </c>
      <c r="C50" s="39">
        <v>465.391119683515</v>
      </c>
      <c r="D50" s="30">
        <v>69.430000000000007</v>
      </c>
      <c r="E50" s="188">
        <v>23.795280999999999</v>
      </c>
      <c r="F50" s="98">
        <v>10.572758999999998</v>
      </c>
      <c r="G50" s="98">
        <v>5.9711470000000002</v>
      </c>
      <c r="H50" s="28" t="s">
        <v>272</v>
      </c>
      <c r="I50" s="29">
        <v>69.357841979659469</v>
      </c>
      <c r="J50" s="28" t="s">
        <v>272</v>
      </c>
      <c r="K50" s="29">
        <v>342.7430789617722</v>
      </c>
      <c r="L50" s="29">
        <v>127.91660239931448</v>
      </c>
      <c r="M50" s="93"/>
      <c r="N50" s="343"/>
      <c r="P50" s="341"/>
      <c r="Q50" s="341"/>
      <c r="R50" s="341"/>
      <c r="S50" s="341"/>
      <c r="T50" s="341"/>
      <c r="U50" s="341"/>
      <c r="V50" s="341"/>
      <c r="W50" s="341"/>
      <c r="X50" s="341"/>
      <c r="Y50" s="341"/>
      <c r="Z50" s="341"/>
      <c r="AA50" s="341"/>
      <c r="AB50" s="341"/>
      <c r="AC50" s="341"/>
      <c r="AD50" s="341"/>
    </row>
    <row r="51" spans="1:30" ht="15">
      <c r="A51" s="34">
        <v>2006</v>
      </c>
      <c r="B51" s="39">
        <v>34466</v>
      </c>
      <c r="C51" s="39">
        <v>475.87219874052204</v>
      </c>
      <c r="D51" s="30">
        <v>71.584999999999994</v>
      </c>
      <c r="E51" s="188">
        <v>24.436938999999999</v>
      </c>
      <c r="F51" s="98">
        <v>10.588667000000001</v>
      </c>
      <c r="G51" s="98">
        <v>5.396636</v>
      </c>
      <c r="H51" s="28" t="s">
        <v>272</v>
      </c>
      <c r="I51" s="29">
        <v>70.919850781001799</v>
      </c>
      <c r="J51" s="28" t="s">
        <v>272</v>
      </c>
      <c r="K51" s="29">
        <v>351.98540892461034</v>
      </c>
      <c r="L51" s="29">
        <v>115.60916880891175</v>
      </c>
      <c r="M51" s="93"/>
      <c r="N51" s="343"/>
      <c r="P51" s="341"/>
      <c r="Q51" s="341"/>
      <c r="R51" s="341"/>
      <c r="S51" s="341"/>
      <c r="T51" s="341"/>
      <c r="U51" s="341"/>
      <c r="V51" s="341"/>
      <c r="W51" s="341"/>
      <c r="X51" s="341"/>
      <c r="Y51" s="341"/>
      <c r="Z51" s="341"/>
      <c r="AA51" s="341"/>
      <c r="AB51" s="341"/>
      <c r="AC51" s="341"/>
      <c r="AD51" s="341"/>
    </row>
    <row r="52" spans="1:30" ht="15">
      <c r="A52" s="34">
        <v>2007</v>
      </c>
      <c r="B52" s="39">
        <v>34545</v>
      </c>
      <c r="C52" s="39">
        <v>487.27188189445798</v>
      </c>
      <c r="D52" s="30">
        <v>74.468000000000004</v>
      </c>
      <c r="E52" s="188">
        <v>25.132359000000001</v>
      </c>
      <c r="F52" s="98">
        <v>10.720838000000001</v>
      </c>
      <c r="G52" s="98">
        <v>5.4045519999999998</v>
      </c>
      <c r="H52" s="28" t="s">
        <v>272</v>
      </c>
      <c r="I52" s="29">
        <v>72.618760341946043</v>
      </c>
      <c r="J52" s="28" t="s">
        <v>272</v>
      </c>
      <c r="K52" s="29">
        <v>362.00211736237145</v>
      </c>
      <c r="L52" s="29">
        <v>115.77874892887745</v>
      </c>
      <c r="M52" s="93"/>
      <c r="N52" s="343"/>
      <c r="P52" s="341"/>
      <c r="Q52" s="341"/>
      <c r="R52" s="341"/>
      <c r="S52" s="341"/>
      <c r="T52" s="341"/>
      <c r="U52" s="341"/>
      <c r="V52" s="341"/>
      <c r="W52" s="341"/>
      <c r="X52" s="341"/>
      <c r="Y52" s="341"/>
      <c r="Z52" s="341"/>
      <c r="AA52" s="341"/>
      <c r="AB52" s="341"/>
      <c r="AC52" s="341"/>
      <c r="AD52" s="341"/>
    </row>
    <row r="53" spans="1:30" ht="15">
      <c r="A53" s="34">
        <v>2008</v>
      </c>
      <c r="B53" s="39">
        <v>34357</v>
      </c>
      <c r="C53" s="39">
        <v>483.62759932549</v>
      </c>
      <c r="D53" s="30">
        <v>76.429000000000002</v>
      </c>
      <c r="E53" s="188">
        <v>24.348159000000003</v>
      </c>
      <c r="F53" s="98">
        <v>10.013630000000001</v>
      </c>
      <c r="G53" s="98">
        <v>5.148219000000001</v>
      </c>
      <c r="H53" s="28" t="s">
        <v>272</v>
      </c>
      <c r="I53" s="29">
        <v>72.075648185616998</v>
      </c>
      <c r="J53" s="28" t="s">
        <v>272</v>
      </c>
      <c r="K53" s="29">
        <v>350.70663728286235</v>
      </c>
      <c r="L53" s="29">
        <v>110.28746786632394</v>
      </c>
      <c r="M53" s="106"/>
      <c r="N53" s="343"/>
      <c r="P53" s="341"/>
      <c r="Q53" s="341"/>
      <c r="R53" s="341"/>
      <c r="S53" s="341"/>
      <c r="T53" s="341"/>
      <c r="U53" s="341"/>
      <c r="V53" s="341"/>
      <c r="W53" s="341"/>
      <c r="X53" s="341"/>
      <c r="Y53" s="341"/>
      <c r="Z53" s="341"/>
      <c r="AA53" s="341"/>
      <c r="AB53" s="341"/>
      <c r="AC53" s="341"/>
      <c r="AD53" s="341"/>
    </row>
    <row r="54" spans="1:30" ht="15">
      <c r="A54" s="34">
        <v>2009</v>
      </c>
      <c r="B54" s="39">
        <v>34392</v>
      </c>
      <c r="C54" s="39">
        <v>457.98391183951401</v>
      </c>
      <c r="D54" s="30">
        <v>76.929000000000002</v>
      </c>
      <c r="E54" s="188">
        <v>22.492999999999999</v>
      </c>
      <c r="F54" s="98">
        <v>10.218646</v>
      </c>
      <c r="G54" s="98">
        <v>5.4013329999999993</v>
      </c>
      <c r="H54" s="28" t="s">
        <v>272</v>
      </c>
      <c r="I54" s="29">
        <v>68.253936190687639</v>
      </c>
      <c r="J54" s="28" t="s">
        <v>272</v>
      </c>
      <c r="K54" s="29">
        <v>323.9852504825281</v>
      </c>
      <c r="L54" s="29">
        <v>115.70979005998285</v>
      </c>
      <c r="M54" s="93"/>
      <c r="N54" s="343"/>
      <c r="P54" s="341"/>
      <c r="Q54" s="341"/>
      <c r="R54" s="341"/>
      <c r="S54" s="341"/>
      <c r="T54" s="341"/>
      <c r="U54" s="341"/>
      <c r="V54" s="341"/>
      <c r="W54" s="341"/>
      <c r="X54" s="341"/>
      <c r="Y54" s="341"/>
      <c r="Z54" s="341"/>
      <c r="AA54" s="341"/>
      <c r="AB54" s="341"/>
      <c r="AC54" s="341"/>
      <c r="AD54" s="341"/>
    </row>
    <row r="55" spans="1:30" ht="15">
      <c r="A55" s="34">
        <v>2010</v>
      </c>
      <c r="B55" s="39">
        <v>33593</v>
      </c>
      <c r="C55" s="39">
        <v>430.20142850458996</v>
      </c>
      <c r="D55" s="30">
        <v>78.290000000000006</v>
      </c>
      <c r="E55" s="188">
        <v>20.905000000000001</v>
      </c>
      <c r="F55" s="98">
        <v>9.9904419999999998</v>
      </c>
      <c r="G55" s="98">
        <v>5.3725519999999998</v>
      </c>
      <c r="H55" s="28" t="s">
        <v>272</v>
      </c>
      <c r="I55" s="29">
        <v>64.11347667728613</v>
      </c>
      <c r="J55" s="28" t="s">
        <v>272</v>
      </c>
      <c r="K55" s="29">
        <v>301.11197534065047</v>
      </c>
      <c r="L55" s="29">
        <v>115.09323050556984</v>
      </c>
      <c r="M55" s="93"/>
      <c r="N55" s="343"/>
      <c r="P55" s="341"/>
      <c r="Q55" s="341"/>
      <c r="R55" s="341"/>
      <c r="S55" s="341"/>
      <c r="T55" s="341"/>
      <c r="U55" s="341"/>
      <c r="V55" s="341"/>
      <c r="W55" s="341"/>
      <c r="X55" s="341"/>
      <c r="Y55" s="341"/>
      <c r="Z55" s="341"/>
      <c r="AA55" s="341"/>
      <c r="AB55" s="341"/>
      <c r="AC55" s="341"/>
      <c r="AD55" s="341"/>
    </row>
    <row r="56" spans="1:30" ht="15">
      <c r="A56" s="34">
        <v>2011</v>
      </c>
      <c r="B56" s="39">
        <v>33583</v>
      </c>
      <c r="C56" s="39">
        <v>435.66026836712496</v>
      </c>
      <c r="D56" s="30">
        <v>81.099999999999994</v>
      </c>
      <c r="E56" s="188">
        <v>22.065000000000001</v>
      </c>
      <c r="F56" s="98">
        <v>9.6309830000000005</v>
      </c>
      <c r="G56" s="98">
        <v>5.2171419999999999</v>
      </c>
      <c r="H56" s="28" t="s">
        <v>272</v>
      </c>
      <c r="I56" s="29">
        <v>64.92701465978017</v>
      </c>
      <c r="J56" s="28" t="s">
        <v>272</v>
      </c>
      <c r="K56" s="29">
        <v>317.82041310171979</v>
      </c>
      <c r="L56" s="29">
        <v>111.7639674378749</v>
      </c>
      <c r="M56" s="93"/>
      <c r="N56" s="343"/>
      <c r="P56" s="344"/>
      <c r="Q56" s="344"/>
      <c r="R56" s="344"/>
      <c r="S56" s="341"/>
      <c r="T56" s="341"/>
      <c r="U56" s="341"/>
      <c r="V56" s="341"/>
      <c r="W56" s="341"/>
      <c r="X56" s="341"/>
      <c r="Y56" s="341"/>
      <c r="Z56" s="341"/>
      <c r="AA56" s="341"/>
      <c r="AB56" s="341"/>
      <c r="AC56" s="341"/>
      <c r="AD56" s="341"/>
    </row>
    <row r="57" spans="1:30" ht="15">
      <c r="A57" s="34">
        <v>2012</v>
      </c>
      <c r="B57" s="39">
        <v>33786</v>
      </c>
      <c r="C57" s="39">
        <v>420.33443270129902</v>
      </c>
      <c r="D57" s="30">
        <v>83.25</v>
      </c>
      <c r="E57" s="188">
        <v>22.207000000000001</v>
      </c>
      <c r="F57" s="98">
        <v>9.6975620000000013</v>
      </c>
      <c r="G57" s="98">
        <v>5.1467330000000002</v>
      </c>
      <c r="H57" s="28" t="s">
        <v>272</v>
      </c>
      <c r="I57" s="29">
        <v>62.642985499448436</v>
      </c>
      <c r="J57" s="28" t="s">
        <v>272</v>
      </c>
      <c r="K57" s="29">
        <v>319.8657563448852</v>
      </c>
      <c r="L57" s="29">
        <v>110.25563410454156</v>
      </c>
      <c r="M57" s="93"/>
      <c r="N57" s="343"/>
      <c r="P57" s="341"/>
      <c r="Q57" s="341"/>
      <c r="R57" s="341"/>
      <c r="S57" s="341"/>
      <c r="T57" s="341"/>
      <c r="U57" s="341"/>
      <c r="V57" s="341"/>
      <c r="W57" s="341"/>
      <c r="X57" s="341"/>
      <c r="Y57" s="341"/>
      <c r="Z57" s="341"/>
      <c r="AA57" s="341"/>
      <c r="AB57" s="341"/>
      <c r="AC57" s="341"/>
      <c r="AD57" s="341"/>
    </row>
    <row r="58" spans="1:30" ht="15">
      <c r="A58" s="34">
        <v>2013</v>
      </c>
      <c r="B58" s="39">
        <v>33849</v>
      </c>
      <c r="C58" s="39">
        <v>421.04883354776399</v>
      </c>
      <c r="D58" s="42">
        <v>86.34</v>
      </c>
      <c r="E58" s="188">
        <v>23.251000000000001</v>
      </c>
      <c r="F58" s="98">
        <v>9.6615789999999997</v>
      </c>
      <c r="G58" s="98" t="s">
        <v>676</v>
      </c>
      <c r="H58" s="28" t="s">
        <v>272</v>
      </c>
      <c r="I58" s="29">
        <v>62.749453583869453</v>
      </c>
      <c r="J58" s="28" t="s">
        <v>272</v>
      </c>
      <c r="K58" s="29">
        <v>334.90335032984763</v>
      </c>
      <c r="L58" s="98" t="s">
        <v>676</v>
      </c>
      <c r="N58" s="343"/>
      <c r="P58" s="341"/>
      <c r="Q58" s="341"/>
      <c r="R58" s="341"/>
      <c r="S58" s="341"/>
      <c r="T58" s="341"/>
      <c r="U58" s="341"/>
      <c r="V58" s="341"/>
      <c r="W58" s="341"/>
      <c r="X58" s="341"/>
      <c r="Y58" s="341"/>
      <c r="Z58" s="341"/>
      <c r="AA58" s="341"/>
      <c r="AB58" s="341"/>
      <c r="AC58" s="341"/>
      <c r="AD58" s="341"/>
    </row>
    <row r="59" spans="1:30" ht="14.25" customHeight="1">
      <c r="A59" s="34">
        <v>2014</v>
      </c>
      <c r="B59" s="39">
        <v>34491</v>
      </c>
      <c r="C59" s="39">
        <v>414.25029992058404</v>
      </c>
      <c r="D59" s="42">
        <v>92.68</v>
      </c>
      <c r="E59" s="188">
        <v>24.076000000000001</v>
      </c>
      <c r="F59" s="98">
        <v>9.6788600000000002</v>
      </c>
      <c r="G59" s="98" t="s">
        <v>676</v>
      </c>
      <c r="H59" s="28" t="s">
        <v>272</v>
      </c>
      <c r="I59" s="29">
        <v>61.736259302620574</v>
      </c>
      <c r="J59" s="28" t="s">
        <v>272</v>
      </c>
      <c r="K59" s="29">
        <v>346.78650649612536</v>
      </c>
      <c r="L59" s="98" t="s">
        <v>676</v>
      </c>
      <c r="N59" s="343"/>
      <c r="P59" s="341"/>
      <c r="Q59" s="341"/>
      <c r="R59" s="341"/>
      <c r="S59" s="341"/>
      <c r="T59" s="341"/>
      <c r="U59" s="341"/>
      <c r="V59" s="341"/>
      <c r="W59" s="341"/>
      <c r="X59" s="341"/>
      <c r="Y59" s="341"/>
      <c r="Z59" s="341"/>
      <c r="AA59" s="341"/>
      <c r="AB59" s="341"/>
      <c r="AC59" s="341"/>
      <c r="AD59" s="341"/>
    </row>
    <row r="60" spans="1:30" ht="14.25" customHeight="1">
      <c r="A60" s="34">
        <v>2015</v>
      </c>
      <c r="B60" s="39">
        <v>34786</v>
      </c>
      <c r="C60" s="39">
        <v>409.66746427557405</v>
      </c>
      <c r="D60" s="42">
        <v>93.833063560429949</v>
      </c>
      <c r="E60" s="188">
        <v>25.509</v>
      </c>
      <c r="F60" s="98">
        <v>9.5419999999999998</v>
      </c>
      <c r="G60" s="98" t="s">
        <v>676</v>
      </c>
      <c r="H60" s="28" t="s">
        <v>272</v>
      </c>
      <c r="I60" s="29">
        <v>61.053273364467074</v>
      </c>
      <c r="J60" s="28" t="s">
        <v>272</v>
      </c>
      <c r="K60" s="29">
        <v>367.42718866130843</v>
      </c>
      <c r="L60" s="98" t="s">
        <v>676</v>
      </c>
      <c r="M60" s="93"/>
      <c r="N60" s="343"/>
      <c r="P60" s="341"/>
      <c r="Q60" s="341"/>
      <c r="R60" s="341"/>
      <c r="S60" s="341"/>
      <c r="T60" s="341"/>
      <c r="U60" s="341"/>
      <c r="V60" s="341"/>
      <c r="W60" s="341"/>
      <c r="X60" s="341"/>
      <c r="Y60" s="341"/>
      <c r="Z60" s="341"/>
      <c r="AA60" s="341"/>
      <c r="AB60" s="341"/>
      <c r="AC60" s="341"/>
      <c r="AD60" s="341"/>
    </row>
    <row r="61" spans="1:30" ht="14.25" customHeight="1">
      <c r="A61" s="34">
        <v>2016</v>
      </c>
      <c r="B61" s="39">
        <v>35484</v>
      </c>
      <c r="C61" s="39">
        <v>392.25107346341002</v>
      </c>
      <c r="D61" s="42">
        <v>94.24</v>
      </c>
      <c r="E61" s="188">
        <v>26.922999999999998</v>
      </c>
      <c r="F61" s="98">
        <v>10.073399999999999</v>
      </c>
      <c r="G61" s="98" t="s">
        <v>676</v>
      </c>
      <c r="H61" s="28" t="s">
        <v>272</v>
      </c>
      <c r="I61" s="29">
        <v>58.457686060120714</v>
      </c>
      <c r="J61" s="28" t="s">
        <v>272</v>
      </c>
      <c r="K61" s="29">
        <v>387.79419813902564</v>
      </c>
      <c r="L61" s="98" t="s">
        <v>676</v>
      </c>
      <c r="M61" s="93"/>
      <c r="N61" s="343"/>
      <c r="P61" s="341"/>
      <c r="Q61" s="341"/>
      <c r="R61" s="341"/>
      <c r="S61" s="341"/>
      <c r="T61" s="341"/>
      <c r="U61" s="341"/>
      <c r="V61" s="341"/>
      <c r="W61" s="341"/>
      <c r="X61" s="341"/>
      <c r="Y61" s="341"/>
      <c r="Z61" s="341"/>
      <c r="AA61" s="341"/>
      <c r="AB61" s="341"/>
      <c r="AC61" s="341"/>
      <c r="AD61" s="341"/>
    </row>
    <row r="62" spans="1:30" ht="14.25" customHeight="1">
      <c r="A62" s="34">
        <v>2017</v>
      </c>
      <c r="B62" s="39">
        <v>36174</v>
      </c>
      <c r="C62" s="39">
        <v>386</v>
      </c>
      <c r="D62" s="42">
        <v>97.78</v>
      </c>
      <c r="E62" s="188">
        <v>28.831</v>
      </c>
      <c r="F62" s="98">
        <v>10.254827000000001</v>
      </c>
      <c r="G62" s="98" t="s">
        <v>676</v>
      </c>
      <c r="H62" s="28" t="s">
        <v>272</v>
      </c>
      <c r="I62" s="29">
        <v>57.526080476900155</v>
      </c>
      <c r="J62" s="28" t="s">
        <v>272</v>
      </c>
      <c r="K62" s="29">
        <v>415.27669749085351</v>
      </c>
      <c r="L62" s="98" t="s">
        <v>676</v>
      </c>
      <c r="M62" s="93"/>
      <c r="N62" s="343"/>
      <c r="P62" s="341"/>
      <c r="Q62" s="341"/>
      <c r="R62" s="341"/>
      <c r="S62" s="341"/>
      <c r="T62" s="341"/>
      <c r="U62" s="341"/>
      <c r="V62" s="341"/>
      <c r="W62" s="341"/>
      <c r="X62" s="341"/>
      <c r="Y62" s="341"/>
      <c r="Z62" s="341"/>
      <c r="AA62" s="341"/>
      <c r="AB62" s="341"/>
      <c r="AC62" s="341"/>
      <c r="AD62" s="341"/>
    </row>
    <row r="63" spans="1:30" ht="14.25" customHeight="1">
      <c r="A63" s="34">
        <v>2018</v>
      </c>
      <c r="B63" s="39">
        <v>36381</v>
      </c>
      <c r="C63" s="39">
        <v>374.64618402094999</v>
      </c>
      <c r="D63" s="42">
        <v>97.777785749999907</v>
      </c>
      <c r="E63" s="189">
        <v>29.443999999999999</v>
      </c>
      <c r="F63" s="142">
        <v>10.279183</v>
      </c>
      <c r="G63" s="98" t="s">
        <v>676</v>
      </c>
      <c r="H63" s="28" t="s">
        <v>272</v>
      </c>
      <c r="I63" s="29">
        <v>55.834006560499247</v>
      </c>
      <c r="J63" s="28" t="s">
        <v>272</v>
      </c>
      <c r="K63" s="29">
        <v>424.10624261803929</v>
      </c>
      <c r="L63" s="98" t="s">
        <v>676</v>
      </c>
      <c r="M63" s="93"/>
      <c r="N63" s="343"/>
      <c r="P63" s="341"/>
      <c r="Q63" s="341"/>
      <c r="R63" s="341"/>
      <c r="S63" s="341"/>
      <c r="T63" s="341"/>
      <c r="U63" s="341"/>
      <c r="V63" s="341"/>
      <c r="W63" s="341"/>
      <c r="X63" s="341"/>
      <c r="Y63" s="341"/>
      <c r="Z63" s="341"/>
      <c r="AA63" s="341"/>
      <c r="AB63" s="341"/>
      <c r="AC63" s="341"/>
      <c r="AD63" s="341"/>
    </row>
    <row r="64" spans="1:30" ht="14.25" customHeight="1">
      <c r="A64" s="34">
        <v>2019</v>
      </c>
      <c r="B64" s="39">
        <v>36747</v>
      </c>
      <c r="C64" s="39">
        <v>361.21997004021</v>
      </c>
      <c r="D64" s="42">
        <v>96.424648159999791</v>
      </c>
      <c r="E64" s="189">
        <v>28.876999999999999</v>
      </c>
      <c r="F64" s="142">
        <v>10.43</v>
      </c>
      <c r="G64" s="98" t="s">
        <v>676</v>
      </c>
      <c r="H64" s="28" t="s">
        <v>272</v>
      </c>
      <c r="I64" s="29">
        <v>53.83308048289269</v>
      </c>
      <c r="J64" s="28" t="s">
        <v>272</v>
      </c>
      <c r="K64" s="29">
        <v>415.93927347103386</v>
      </c>
      <c r="L64" s="98" t="s">
        <v>676</v>
      </c>
      <c r="M64" s="93"/>
      <c r="N64" s="343"/>
      <c r="P64" s="341"/>
      <c r="Q64" s="341"/>
      <c r="R64" s="341"/>
      <c r="S64" s="341"/>
      <c r="T64" s="341"/>
      <c r="U64" s="341"/>
      <c r="V64" s="341"/>
      <c r="W64" s="341"/>
      <c r="X64" s="341"/>
      <c r="Y64" s="341"/>
      <c r="Z64" s="341"/>
      <c r="AA64" s="341"/>
      <c r="AB64" s="341"/>
      <c r="AC64" s="341"/>
      <c r="AD64" s="341"/>
    </row>
    <row r="65" spans="1:30" ht="14.25" customHeight="1">
      <c r="A65" s="34">
        <v>2020</v>
      </c>
      <c r="B65" s="39">
        <v>27083</v>
      </c>
      <c r="C65" s="39">
        <v>124.22043057899999</v>
      </c>
      <c r="D65" s="42">
        <v>14.384873103734778</v>
      </c>
      <c r="E65" s="189">
        <v>7.0389999999999997</v>
      </c>
      <c r="F65" s="142">
        <v>4.9260929999999998</v>
      </c>
      <c r="G65" s="98" t="s">
        <v>676</v>
      </c>
      <c r="H65" s="28" t="s">
        <v>272</v>
      </c>
      <c r="I65" s="29">
        <v>18.512731829955289</v>
      </c>
      <c r="J65" s="28" t="s">
        <v>272</v>
      </c>
      <c r="K65" s="29">
        <v>101.38852879324747</v>
      </c>
      <c r="L65" s="98" t="s">
        <v>676</v>
      </c>
      <c r="M65" s="93"/>
      <c r="N65" s="343"/>
      <c r="P65" s="341"/>
      <c r="Q65" s="341"/>
      <c r="R65" s="341"/>
      <c r="S65" s="341"/>
      <c r="T65" s="341"/>
      <c r="U65" s="341"/>
      <c r="V65" s="341"/>
      <c r="W65" s="341"/>
      <c r="X65" s="341"/>
      <c r="Y65" s="341"/>
      <c r="Z65" s="341"/>
      <c r="AA65" s="341"/>
      <c r="AB65" s="341"/>
      <c r="AC65" s="341"/>
      <c r="AD65" s="341"/>
    </row>
    <row r="66" spans="1:30" ht="15">
      <c r="A66" s="34">
        <v>2021</v>
      </c>
      <c r="B66" s="39">
        <v>31063</v>
      </c>
      <c r="C66" s="39">
        <v>231.88123183716999</v>
      </c>
      <c r="D66" s="42">
        <v>46.694824259999699</v>
      </c>
      <c r="E66" s="189">
        <v>7</v>
      </c>
      <c r="F66" s="142">
        <v>7.6523399999999997</v>
      </c>
      <c r="G66" s="98" t="s">
        <v>676</v>
      </c>
      <c r="H66" s="28" t="s">
        <v>272</v>
      </c>
      <c r="I66" s="29">
        <v>34.557560631470935</v>
      </c>
      <c r="J66" s="28" t="s">
        <v>272</v>
      </c>
      <c r="K66" s="29">
        <v>100.8267795926598</v>
      </c>
      <c r="L66" s="98" t="s">
        <v>676</v>
      </c>
      <c r="O66" s="341"/>
      <c r="P66" s="341"/>
      <c r="Q66" s="341"/>
      <c r="R66" s="341"/>
      <c r="S66" s="341"/>
      <c r="T66" s="341"/>
      <c r="U66" s="341"/>
      <c r="V66" s="341"/>
      <c r="W66" s="341"/>
      <c r="X66" s="341"/>
      <c r="Y66" s="341"/>
      <c r="Z66" s="341"/>
      <c r="AA66" s="341"/>
      <c r="AB66" s="341"/>
      <c r="AC66" s="341"/>
      <c r="AD66" s="341"/>
    </row>
    <row r="67" spans="1:30" ht="15">
      <c r="A67" s="34">
        <v>2022</v>
      </c>
      <c r="B67" s="88">
        <v>34375</v>
      </c>
      <c r="C67" s="39">
        <v>296.94841011287002</v>
      </c>
      <c r="D67" s="42">
        <v>63.69</v>
      </c>
      <c r="E67" s="189">
        <v>21.472000000000001</v>
      </c>
      <c r="F67" s="142">
        <v>9.3149999999999995</v>
      </c>
      <c r="G67" s="98" t="s">
        <v>676</v>
      </c>
      <c r="H67" s="28" t="s">
        <v>272</v>
      </c>
      <c r="I67" s="29">
        <v>44.254606574198213</v>
      </c>
      <c r="J67" s="28" t="s">
        <v>272</v>
      </c>
      <c r="K67" s="29">
        <v>309.27894448765596</v>
      </c>
      <c r="L67" s="98" t="s">
        <v>676</v>
      </c>
    </row>
    <row r="68" spans="1:30" ht="15">
      <c r="A68" s="34">
        <v>2023</v>
      </c>
      <c r="B68" s="88">
        <v>35372</v>
      </c>
      <c r="C68" s="39">
        <v>334.32979589246997</v>
      </c>
      <c r="D68" s="42">
        <v>81.150000000000006</v>
      </c>
      <c r="E68" s="189">
        <v>25.965</v>
      </c>
      <c r="F68" s="142">
        <v>9.6669999999999998</v>
      </c>
      <c r="G68" s="98" t="s">
        <v>676</v>
      </c>
      <c r="H68" s="28" t="s">
        <v>272</v>
      </c>
      <c r="I68" s="29">
        <v>49.825602964600591</v>
      </c>
      <c r="J68" s="28" t="s">
        <v>272</v>
      </c>
      <c r="K68" s="29">
        <v>373.99533316048741</v>
      </c>
      <c r="L68" s="98" t="s">
        <v>676</v>
      </c>
    </row>
    <row r="69" spans="1:30" ht="15">
      <c r="E69" s="35"/>
    </row>
    <row r="70" spans="1:30" ht="15">
      <c r="E70" s="201"/>
    </row>
    <row r="71" spans="1:30" ht="15">
      <c r="E71" s="44"/>
    </row>
    <row r="72" spans="1:30" ht="15">
      <c r="E72" s="44"/>
    </row>
    <row r="73" spans="1:30" ht="15">
      <c r="E73" s="44"/>
    </row>
    <row r="74" spans="1:30" ht="15">
      <c r="E74" s="44"/>
    </row>
    <row r="79" spans="1:30" ht="15">
      <c r="E79" s="198"/>
      <c r="F79" s="198"/>
      <c r="G79" s="197"/>
      <c r="H79" s="197"/>
      <c r="I79" s="197"/>
      <c r="J79" s="197"/>
      <c r="K79" s="197"/>
      <c r="L79" s="197"/>
      <c r="M79" s="197"/>
    </row>
  </sheetData>
  <phoneticPr fontId="7" type="noConversion"/>
  <pageMargins left="0.74803149606299213" right="0.74803149606299213" top="0.78740157480314965" bottom="0.74" header="0.51181102362204722" footer="0.51181102362204722"/>
  <pageSetup paperSize="9" scale="32" orientation="portrait" verticalDpi="300" r:id="rId1"/>
  <headerFooter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T78"/>
  <sheetViews>
    <sheetView zoomScale="75" zoomScaleNormal="75" workbookViewId="0">
      <pane ySplit="5" topLeftCell="A6" activePane="bottomLeft" state="frozen"/>
      <selection pane="bottomLeft" activeCell="J12" sqref="J12"/>
    </sheetView>
  </sheetViews>
  <sheetFormatPr defaultColWidth="11.42578125" defaultRowHeight="15"/>
  <cols>
    <col min="1" max="12" width="12.28515625" style="2" customWidth="1"/>
    <col min="13" max="13" width="14.5703125" style="2" customWidth="1"/>
    <col min="14" max="14" width="12.28515625" style="2" customWidth="1"/>
    <col min="15" max="15" width="14" style="2" customWidth="1"/>
    <col min="16" max="16" width="16.42578125" style="2" customWidth="1"/>
    <col min="17" max="17" width="14.5703125" style="2" customWidth="1"/>
    <col min="18" max="18" width="31.5703125" style="2" customWidth="1"/>
    <col min="19" max="19" width="13.28515625" style="2" customWidth="1"/>
    <col min="20" max="16384" width="11.42578125" style="2"/>
  </cols>
  <sheetData>
    <row r="1" spans="1:17" ht="20.25">
      <c r="A1" s="36" t="s">
        <v>660</v>
      </c>
      <c r="P1" s="127"/>
    </row>
    <row r="2" spans="1:17">
      <c r="A2" s="181" t="s">
        <v>270</v>
      </c>
    </row>
    <row r="3" spans="1:17" ht="18.75">
      <c r="A3" s="181" t="s">
        <v>271</v>
      </c>
      <c r="B3" s="21"/>
      <c r="C3" s="21"/>
      <c r="D3" s="45"/>
      <c r="E3" s="45"/>
      <c r="F3" s="45"/>
      <c r="G3" s="45"/>
      <c r="H3" s="45"/>
    </row>
    <row r="4" spans="1:17" ht="66.75" customHeight="1">
      <c r="A4" s="294" t="s">
        <v>447</v>
      </c>
      <c r="B4" s="46" t="s">
        <v>598</v>
      </c>
      <c r="C4" s="193" t="s">
        <v>69</v>
      </c>
      <c r="D4" s="296" t="s">
        <v>544</v>
      </c>
      <c r="E4" s="296" t="s">
        <v>461</v>
      </c>
      <c r="F4" s="296" t="s">
        <v>659</v>
      </c>
      <c r="G4" s="296" t="s">
        <v>434</v>
      </c>
      <c r="H4" s="296" t="s">
        <v>435</v>
      </c>
      <c r="I4" s="297" t="s">
        <v>448</v>
      </c>
      <c r="J4" s="298" t="s">
        <v>74</v>
      </c>
      <c r="K4" s="193" t="s">
        <v>669</v>
      </c>
      <c r="L4" s="296" t="s">
        <v>670</v>
      </c>
      <c r="M4" s="296" t="s">
        <v>671</v>
      </c>
      <c r="N4" s="296" t="s">
        <v>672</v>
      </c>
      <c r="O4" s="296" t="s">
        <v>673</v>
      </c>
      <c r="P4" s="296" t="s">
        <v>674</v>
      </c>
      <c r="Q4" s="297" t="s">
        <v>675</v>
      </c>
    </row>
    <row r="5" spans="1:17" ht="48.75" customHeight="1">
      <c r="A5" s="46" t="s">
        <v>100</v>
      </c>
      <c r="B5" s="46"/>
      <c r="C5" s="345" t="s">
        <v>71</v>
      </c>
      <c r="D5" s="345" t="s">
        <v>71</v>
      </c>
      <c r="E5" s="345" t="s">
        <v>71</v>
      </c>
      <c r="F5" s="345" t="s">
        <v>71</v>
      </c>
      <c r="G5" s="345" t="s">
        <v>71</v>
      </c>
      <c r="H5" s="345" t="s">
        <v>71</v>
      </c>
      <c r="I5" s="345" t="s">
        <v>71</v>
      </c>
      <c r="J5" s="345" t="s">
        <v>71</v>
      </c>
      <c r="K5" s="345" t="s">
        <v>93</v>
      </c>
      <c r="L5" s="345" t="s">
        <v>93</v>
      </c>
      <c r="M5" s="345" t="s">
        <v>93</v>
      </c>
      <c r="N5" s="345" t="s">
        <v>93</v>
      </c>
      <c r="O5" s="345" t="s">
        <v>93</v>
      </c>
      <c r="P5" s="345" t="s">
        <v>93</v>
      </c>
      <c r="Q5" s="345" t="s">
        <v>93</v>
      </c>
    </row>
    <row r="6" spans="1:17">
      <c r="A6" s="37">
        <v>1960</v>
      </c>
      <c r="B6" s="46"/>
      <c r="C6" s="28" t="s">
        <v>272</v>
      </c>
      <c r="D6" s="28" t="s">
        <v>272</v>
      </c>
      <c r="E6" s="30">
        <v>29.8</v>
      </c>
      <c r="F6" s="346" t="s">
        <v>4</v>
      </c>
      <c r="G6" s="49" t="s">
        <v>4</v>
      </c>
      <c r="H6" s="346" t="s">
        <v>4</v>
      </c>
      <c r="I6" s="28" t="s">
        <v>272</v>
      </c>
      <c r="J6" s="28" t="s">
        <v>272</v>
      </c>
      <c r="K6" s="28" t="s">
        <v>272</v>
      </c>
      <c r="L6" s="28" t="s">
        <v>272</v>
      </c>
      <c r="M6" s="29">
        <v>248.33333333333334</v>
      </c>
      <c r="N6" s="3" t="s">
        <v>4</v>
      </c>
      <c r="O6" s="49" t="s">
        <v>4</v>
      </c>
      <c r="P6" s="3" t="s">
        <v>4</v>
      </c>
      <c r="Q6" s="3" t="s">
        <v>4</v>
      </c>
    </row>
    <row r="7" spans="1:17">
      <c r="A7" s="37">
        <v>1961</v>
      </c>
      <c r="B7" s="46"/>
      <c r="C7" s="28" t="s">
        <v>272</v>
      </c>
      <c r="D7" s="28" t="s">
        <v>272</v>
      </c>
      <c r="E7" s="30">
        <v>28.1</v>
      </c>
      <c r="F7" s="28" t="s">
        <v>272</v>
      </c>
      <c r="G7" s="28" t="s">
        <v>272</v>
      </c>
      <c r="H7" s="28" t="s">
        <v>272</v>
      </c>
      <c r="I7" s="28" t="s">
        <v>272</v>
      </c>
      <c r="J7" s="28" t="s">
        <v>272</v>
      </c>
      <c r="K7" s="28" t="s">
        <v>272</v>
      </c>
      <c r="L7" s="28" t="s">
        <v>272</v>
      </c>
      <c r="M7" s="29">
        <v>234.16666666666669</v>
      </c>
      <c r="N7" s="28" t="s">
        <v>272</v>
      </c>
      <c r="O7" s="28" t="s">
        <v>272</v>
      </c>
      <c r="P7" s="28" t="s">
        <v>272</v>
      </c>
      <c r="Q7" s="28" t="s">
        <v>272</v>
      </c>
    </row>
    <row r="8" spans="1:17">
      <c r="A8" s="37">
        <v>1962</v>
      </c>
      <c r="B8" s="46"/>
      <c r="C8" s="28" t="s">
        <v>272</v>
      </c>
      <c r="D8" s="28" t="s">
        <v>272</v>
      </c>
      <c r="E8" s="30">
        <v>24.7</v>
      </c>
      <c r="F8" s="28" t="s">
        <v>272</v>
      </c>
      <c r="G8" s="28" t="s">
        <v>272</v>
      </c>
      <c r="H8" s="28" t="s">
        <v>272</v>
      </c>
      <c r="I8" s="28" t="s">
        <v>272</v>
      </c>
      <c r="J8" s="28" t="s">
        <v>272</v>
      </c>
      <c r="K8" s="28" t="s">
        <v>272</v>
      </c>
      <c r="L8" s="28" t="s">
        <v>272</v>
      </c>
      <c r="M8" s="29">
        <v>205.83333333333331</v>
      </c>
      <c r="N8" s="28" t="s">
        <v>272</v>
      </c>
      <c r="O8" s="28" t="s">
        <v>272</v>
      </c>
      <c r="P8" s="28" t="s">
        <v>272</v>
      </c>
      <c r="Q8" s="28" t="s">
        <v>272</v>
      </c>
    </row>
    <row r="9" spans="1:17">
      <c r="A9" s="37">
        <v>1963</v>
      </c>
      <c r="B9" s="46"/>
      <c r="C9" s="28" t="s">
        <v>272</v>
      </c>
      <c r="D9" s="28" t="s">
        <v>272</v>
      </c>
      <c r="E9" s="30">
        <v>24.6</v>
      </c>
      <c r="F9" s="28" t="s">
        <v>272</v>
      </c>
      <c r="G9" s="28" t="s">
        <v>272</v>
      </c>
      <c r="H9" s="28" t="s">
        <v>272</v>
      </c>
      <c r="I9" s="28" t="s">
        <v>272</v>
      </c>
      <c r="J9" s="28" t="s">
        <v>272</v>
      </c>
      <c r="K9" s="28" t="s">
        <v>272</v>
      </c>
      <c r="L9" s="28" t="s">
        <v>272</v>
      </c>
      <c r="M9" s="29">
        <v>205.00000000000003</v>
      </c>
      <c r="N9" s="28" t="s">
        <v>272</v>
      </c>
      <c r="O9" s="28" t="s">
        <v>272</v>
      </c>
      <c r="P9" s="28" t="s">
        <v>272</v>
      </c>
      <c r="Q9" s="28" t="s">
        <v>272</v>
      </c>
    </row>
    <row r="10" spans="1:17">
      <c r="A10" s="37">
        <v>1964</v>
      </c>
      <c r="B10" s="46"/>
      <c r="C10" s="28" t="s">
        <v>272</v>
      </c>
      <c r="D10" s="28" t="s">
        <v>272</v>
      </c>
      <c r="E10" s="30">
        <v>25.4</v>
      </c>
      <c r="F10" s="28" t="s">
        <v>272</v>
      </c>
      <c r="G10" s="28" t="s">
        <v>272</v>
      </c>
      <c r="H10" s="28" t="s">
        <v>272</v>
      </c>
      <c r="I10" s="28" t="s">
        <v>272</v>
      </c>
      <c r="J10" s="28" t="s">
        <v>272</v>
      </c>
      <c r="K10" s="28" t="s">
        <v>272</v>
      </c>
      <c r="L10" s="28" t="s">
        <v>272</v>
      </c>
      <c r="M10" s="29">
        <v>211.66666666666666</v>
      </c>
      <c r="N10" s="28" t="s">
        <v>272</v>
      </c>
      <c r="O10" s="28" t="s">
        <v>272</v>
      </c>
      <c r="P10" s="28" t="s">
        <v>272</v>
      </c>
      <c r="Q10" s="28" t="s">
        <v>272</v>
      </c>
    </row>
    <row r="11" spans="1:17">
      <c r="A11" s="37">
        <v>1965</v>
      </c>
      <c r="B11" s="46"/>
      <c r="C11" s="28" t="s">
        <v>272</v>
      </c>
      <c r="D11" s="28" t="s">
        <v>272</v>
      </c>
      <c r="E11" s="30">
        <v>24.3</v>
      </c>
      <c r="F11" s="28" t="s">
        <v>272</v>
      </c>
      <c r="G11" s="28" t="s">
        <v>272</v>
      </c>
      <c r="H11" s="28" t="s">
        <v>272</v>
      </c>
      <c r="I11" s="28" t="s">
        <v>272</v>
      </c>
      <c r="J11" s="28" t="s">
        <v>272</v>
      </c>
      <c r="K11" s="28" t="s">
        <v>272</v>
      </c>
      <c r="L11" s="28" t="s">
        <v>272</v>
      </c>
      <c r="M11" s="29">
        <v>202.5</v>
      </c>
      <c r="N11" s="28" t="s">
        <v>272</v>
      </c>
      <c r="O11" s="28" t="s">
        <v>272</v>
      </c>
      <c r="P11" s="28" t="s">
        <v>272</v>
      </c>
      <c r="Q11" s="28" t="s">
        <v>272</v>
      </c>
    </row>
    <row r="12" spans="1:17">
      <c r="A12" s="37">
        <v>1966</v>
      </c>
      <c r="B12" s="46"/>
      <c r="C12" s="28" t="s">
        <v>272</v>
      </c>
      <c r="D12" s="28" t="s">
        <v>272</v>
      </c>
      <c r="E12" s="30">
        <v>21.4</v>
      </c>
      <c r="F12" s="28" t="s">
        <v>272</v>
      </c>
      <c r="G12" s="28" t="s">
        <v>272</v>
      </c>
      <c r="H12" s="28" t="s">
        <v>272</v>
      </c>
      <c r="I12" s="28" t="s">
        <v>272</v>
      </c>
      <c r="J12" s="28" t="s">
        <v>272</v>
      </c>
      <c r="K12" s="28" t="s">
        <v>272</v>
      </c>
      <c r="L12" s="28" t="s">
        <v>272</v>
      </c>
      <c r="M12" s="29">
        <v>178.33333333333331</v>
      </c>
      <c r="N12" s="28" t="s">
        <v>272</v>
      </c>
      <c r="O12" s="28" t="s">
        <v>272</v>
      </c>
      <c r="P12" s="28" t="s">
        <v>272</v>
      </c>
      <c r="Q12" s="28" t="s">
        <v>272</v>
      </c>
    </row>
    <row r="13" spans="1:17">
      <c r="A13" s="37">
        <v>1967</v>
      </c>
      <c r="B13" s="46"/>
      <c r="C13" s="28" t="s">
        <v>272</v>
      </c>
      <c r="D13" s="28" t="s">
        <v>272</v>
      </c>
      <c r="E13" s="30">
        <v>20</v>
      </c>
      <c r="F13" s="28" t="s">
        <v>272</v>
      </c>
      <c r="G13" s="28" t="s">
        <v>272</v>
      </c>
      <c r="H13" s="28" t="s">
        <v>272</v>
      </c>
      <c r="I13" s="28" t="s">
        <v>272</v>
      </c>
      <c r="J13" s="28" t="s">
        <v>272</v>
      </c>
      <c r="K13" s="28" t="s">
        <v>272</v>
      </c>
      <c r="L13" s="28" t="s">
        <v>272</v>
      </c>
      <c r="M13" s="29">
        <v>166.66666666666669</v>
      </c>
      <c r="N13" s="28" t="s">
        <v>272</v>
      </c>
      <c r="O13" s="28" t="s">
        <v>272</v>
      </c>
      <c r="P13" s="28" t="s">
        <v>272</v>
      </c>
      <c r="Q13" s="28" t="s">
        <v>272</v>
      </c>
    </row>
    <row r="14" spans="1:17">
      <c r="A14" s="50">
        <v>1968</v>
      </c>
      <c r="B14" s="46"/>
      <c r="C14" s="28" t="s">
        <v>272</v>
      </c>
      <c r="D14" s="28" t="s">
        <v>272</v>
      </c>
      <c r="E14" s="30">
        <v>20.9</v>
      </c>
      <c r="F14" s="28" t="s">
        <v>272</v>
      </c>
      <c r="G14" s="28" t="s">
        <v>272</v>
      </c>
      <c r="H14" s="28" t="s">
        <v>272</v>
      </c>
      <c r="I14" s="28" t="s">
        <v>272</v>
      </c>
      <c r="J14" s="28" t="s">
        <v>272</v>
      </c>
      <c r="K14" s="28" t="s">
        <v>272</v>
      </c>
      <c r="L14" s="28" t="s">
        <v>272</v>
      </c>
      <c r="M14" s="29">
        <v>174.16666666666666</v>
      </c>
      <c r="N14" s="28" t="s">
        <v>272</v>
      </c>
      <c r="O14" s="28" t="s">
        <v>272</v>
      </c>
      <c r="P14" s="28" t="s">
        <v>272</v>
      </c>
      <c r="Q14" s="28" t="s">
        <v>272</v>
      </c>
    </row>
    <row r="15" spans="1:17">
      <c r="A15" s="37">
        <v>1969</v>
      </c>
      <c r="B15" s="46"/>
      <c r="C15" s="28" t="s">
        <v>272</v>
      </c>
      <c r="D15" s="28" t="s">
        <v>272</v>
      </c>
      <c r="E15" s="30">
        <v>21.1</v>
      </c>
      <c r="F15" s="28" t="s">
        <v>272</v>
      </c>
      <c r="G15" s="28" t="s">
        <v>272</v>
      </c>
      <c r="H15" s="28" t="s">
        <v>272</v>
      </c>
      <c r="I15" s="28" t="s">
        <v>272</v>
      </c>
      <c r="J15" s="28" t="s">
        <v>272</v>
      </c>
      <c r="K15" s="28" t="s">
        <v>272</v>
      </c>
      <c r="L15" s="28" t="s">
        <v>272</v>
      </c>
      <c r="M15" s="29">
        <v>175.83333333333334</v>
      </c>
      <c r="N15" s="28" t="s">
        <v>272</v>
      </c>
      <c r="O15" s="28" t="s">
        <v>272</v>
      </c>
      <c r="P15" s="28" t="s">
        <v>272</v>
      </c>
      <c r="Q15" s="28" t="s">
        <v>272</v>
      </c>
    </row>
    <row r="16" spans="1:17">
      <c r="A16" s="37">
        <v>1970</v>
      </c>
      <c r="B16" s="46"/>
      <c r="C16" s="28" t="s">
        <v>272</v>
      </c>
      <c r="D16" s="28" t="s">
        <v>272</v>
      </c>
      <c r="E16" s="30">
        <v>20.8</v>
      </c>
      <c r="F16" s="28" t="s">
        <v>272</v>
      </c>
      <c r="G16" s="28" t="s">
        <v>272</v>
      </c>
      <c r="H16" s="28" t="s">
        <v>272</v>
      </c>
      <c r="I16" s="28" t="s">
        <v>272</v>
      </c>
      <c r="J16" s="28" t="s">
        <v>272</v>
      </c>
      <c r="K16" s="28" t="s">
        <v>272</v>
      </c>
      <c r="L16" s="28" t="s">
        <v>272</v>
      </c>
      <c r="M16" s="29">
        <v>173.33333333333334</v>
      </c>
      <c r="N16" s="28" t="s">
        <v>272</v>
      </c>
      <c r="O16" s="28" t="s">
        <v>272</v>
      </c>
      <c r="P16" s="28" t="s">
        <v>272</v>
      </c>
      <c r="Q16" s="28" t="s">
        <v>272</v>
      </c>
    </row>
    <row r="17" spans="1:17">
      <c r="A17" s="37">
        <v>1971</v>
      </c>
      <c r="B17" s="46"/>
      <c r="C17" s="28" t="s">
        <v>272</v>
      </c>
      <c r="D17" s="28" t="s">
        <v>272</v>
      </c>
      <c r="E17" s="30">
        <v>20</v>
      </c>
      <c r="F17" s="28" t="s">
        <v>272</v>
      </c>
      <c r="G17" s="28" t="s">
        <v>272</v>
      </c>
      <c r="H17" s="28" t="s">
        <v>272</v>
      </c>
      <c r="I17" s="28" t="s">
        <v>272</v>
      </c>
      <c r="J17" s="28" t="s">
        <v>272</v>
      </c>
      <c r="K17" s="28" t="s">
        <v>272</v>
      </c>
      <c r="L17" s="28" t="s">
        <v>272</v>
      </c>
      <c r="M17" s="29">
        <v>166.66666666666669</v>
      </c>
      <c r="N17" s="28" t="s">
        <v>272</v>
      </c>
      <c r="O17" s="28" t="s">
        <v>272</v>
      </c>
      <c r="P17" s="28" t="s">
        <v>272</v>
      </c>
      <c r="Q17" s="28" t="s">
        <v>272</v>
      </c>
    </row>
    <row r="18" spans="1:17">
      <c r="A18" s="37">
        <v>1972</v>
      </c>
      <c r="B18" s="46"/>
      <c r="C18" s="28" t="s">
        <v>272</v>
      </c>
      <c r="D18" s="28" t="s">
        <v>272</v>
      </c>
      <c r="E18" s="30">
        <v>18.100000000000001</v>
      </c>
      <c r="F18" s="28" t="s">
        <v>272</v>
      </c>
      <c r="G18" s="28" t="s">
        <v>272</v>
      </c>
      <c r="H18" s="28" t="s">
        <v>272</v>
      </c>
      <c r="I18" s="28" t="s">
        <v>272</v>
      </c>
      <c r="J18" s="28" t="s">
        <v>272</v>
      </c>
      <c r="K18" s="28" t="s">
        <v>272</v>
      </c>
      <c r="L18" s="28" t="s">
        <v>272</v>
      </c>
      <c r="M18" s="29">
        <v>150.83333333333334</v>
      </c>
      <c r="N18" s="28" t="s">
        <v>272</v>
      </c>
      <c r="O18" s="28" t="s">
        <v>272</v>
      </c>
      <c r="P18" s="28" t="s">
        <v>272</v>
      </c>
      <c r="Q18" s="28" t="s">
        <v>272</v>
      </c>
    </row>
    <row r="19" spans="1:17">
      <c r="A19" s="37">
        <v>1973</v>
      </c>
      <c r="B19" s="46"/>
      <c r="C19" s="28" t="s">
        <v>272</v>
      </c>
      <c r="D19" s="28" t="s">
        <v>272</v>
      </c>
      <c r="E19" s="30">
        <v>19.3</v>
      </c>
      <c r="F19" s="30">
        <v>5.7</v>
      </c>
      <c r="G19" s="28" t="s">
        <v>272</v>
      </c>
      <c r="H19" s="28" t="s">
        <v>272</v>
      </c>
      <c r="I19" s="30">
        <v>8</v>
      </c>
      <c r="J19" s="28" t="s">
        <v>272</v>
      </c>
      <c r="K19" s="28" t="s">
        <v>272</v>
      </c>
      <c r="L19" s="28" t="s">
        <v>272</v>
      </c>
      <c r="M19" s="29">
        <v>160.83333333333334</v>
      </c>
      <c r="N19" s="29">
        <v>16.618075801749274</v>
      </c>
      <c r="O19" s="28" t="s">
        <v>272</v>
      </c>
      <c r="P19" s="28" t="s">
        <v>272</v>
      </c>
      <c r="Q19" s="29">
        <v>26.845637583892618</v>
      </c>
    </row>
    <row r="20" spans="1:17">
      <c r="A20" s="37">
        <v>1974</v>
      </c>
      <c r="B20" s="46"/>
      <c r="C20" s="28" t="s">
        <v>272</v>
      </c>
      <c r="D20" s="28" t="s">
        <v>272</v>
      </c>
      <c r="E20" s="30">
        <v>17.899999999999999</v>
      </c>
      <c r="F20" s="30">
        <v>5.7</v>
      </c>
      <c r="G20" s="28" t="s">
        <v>272</v>
      </c>
      <c r="H20" s="28" t="s">
        <v>272</v>
      </c>
      <c r="I20" s="30">
        <v>7.5</v>
      </c>
      <c r="J20" s="28" t="s">
        <v>272</v>
      </c>
      <c r="K20" s="28" t="s">
        <v>272</v>
      </c>
      <c r="L20" s="28" t="s">
        <v>272</v>
      </c>
      <c r="M20" s="29">
        <v>149.16666666666666</v>
      </c>
      <c r="N20" s="29">
        <v>16.618075801749274</v>
      </c>
      <c r="O20" s="28" t="s">
        <v>272</v>
      </c>
      <c r="P20" s="28" t="s">
        <v>272</v>
      </c>
      <c r="Q20" s="29">
        <v>25.167785234899327</v>
      </c>
    </row>
    <row r="21" spans="1:17">
      <c r="A21" s="37">
        <v>1975</v>
      </c>
      <c r="B21" s="46"/>
      <c r="C21" s="28" t="s">
        <v>272</v>
      </c>
      <c r="D21" s="28" t="s">
        <v>272</v>
      </c>
      <c r="E21" s="30">
        <v>16.100000000000001</v>
      </c>
      <c r="F21" s="30">
        <v>4.9000000000000004</v>
      </c>
      <c r="G21" s="28" t="s">
        <v>272</v>
      </c>
      <c r="H21" s="28" t="s">
        <v>272</v>
      </c>
      <c r="I21" s="30">
        <v>6.3</v>
      </c>
      <c r="J21" s="28" t="s">
        <v>272</v>
      </c>
      <c r="K21" s="28" t="s">
        <v>272</v>
      </c>
      <c r="L21" s="28" t="s">
        <v>272</v>
      </c>
      <c r="M21" s="29">
        <v>134.16666666666669</v>
      </c>
      <c r="N21" s="29">
        <v>14.285714285714288</v>
      </c>
      <c r="O21" s="28" t="s">
        <v>272</v>
      </c>
      <c r="P21" s="28" t="s">
        <v>272</v>
      </c>
      <c r="Q21" s="29">
        <v>21.140939597315437</v>
      </c>
    </row>
    <row r="22" spans="1:17">
      <c r="A22" s="37">
        <v>1976</v>
      </c>
      <c r="B22" s="46"/>
      <c r="C22" s="28" t="s">
        <v>272</v>
      </c>
      <c r="D22" s="28" t="s">
        <v>272</v>
      </c>
      <c r="E22" s="30">
        <v>16.2</v>
      </c>
      <c r="F22" s="30">
        <v>7</v>
      </c>
      <c r="G22" s="28" t="s">
        <v>272</v>
      </c>
      <c r="H22" s="28" t="s">
        <v>272</v>
      </c>
      <c r="I22" s="30">
        <v>11.9</v>
      </c>
      <c r="J22" s="28" t="s">
        <v>272</v>
      </c>
      <c r="K22" s="28" t="s">
        <v>272</v>
      </c>
      <c r="L22" s="28" t="s">
        <v>272</v>
      </c>
      <c r="M22" s="29">
        <v>135</v>
      </c>
      <c r="N22" s="29">
        <v>20.408163265306122</v>
      </c>
      <c r="O22" s="28" t="s">
        <v>272</v>
      </c>
      <c r="P22" s="28" t="s">
        <v>272</v>
      </c>
      <c r="Q22" s="29">
        <v>39.932885906040269</v>
      </c>
    </row>
    <row r="23" spans="1:17">
      <c r="A23" s="37">
        <v>1977</v>
      </c>
      <c r="B23" s="46"/>
      <c r="C23" s="28" t="s">
        <v>272</v>
      </c>
      <c r="D23" s="28" t="s">
        <v>272</v>
      </c>
      <c r="E23" s="30">
        <v>14</v>
      </c>
      <c r="F23" s="30">
        <v>13.6</v>
      </c>
      <c r="G23" s="28" t="s">
        <v>272</v>
      </c>
      <c r="H23" s="28" t="s">
        <v>272</v>
      </c>
      <c r="I23" s="30">
        <v>23.2</v>
      </c>
      <c r="J23" s="28" t="s">
        <v>272</v>
      </c>
      <c r="K23" s="28" t="s">
        <v>272</v>
      </c>
      <c r="L23" s="28" t="s">
        <v>272</v>
      </c>
      <c r="M23" s="29">
        <v>116.66666666666667</v>
      </c>
      <c r="N23" s="29">
        <v>39.650145772594755</v>
      </c>
      <c r="O23" s="28" t="s">
        <v>272</v>
      </c>
      <c r="P23" s="28" t="s">
        <v>272</v>
      </c>
      <c r="Q23" s="29">
        <v>77.852348993288587</v>
      </c>
    </row>
    <row r="24" spans="1:17">
      <c r="A24" s="37">
        <v>1978</v>
      </c>
      <c r="B24" s="46"/>
      <c r="C24" s="28" t="s">
        <v>272</v>
      </c>
      <c r="D24" s="28" t="s">
        <v>272</v>
      </c>
      <c r="E24" s="30">
        <v>13.8</v>
      </c>
      <c r="F24" s="30">
        <v>18.600000000000001</v>
      </c>
      <c r="G24" s="28" t="s">
        <v>272</v>
      </c>
      <c r="H24" s="28" t="s">
        <v>272</v>
      </c>
      <c r="I24" s="30">
        <v>26.4</v>
      </c>
      <c r="J24" s="28" t="s">
        <v>272</v>
      </c>
      <c r="K24" s="28" t="s">
        <v>272</v>
      </c>
      <c r="L24" s="28" t="s">
        <v>272</v>
      </c>
      <c r="M24" s="29">
        <v>115.00000000000001</v>
      </c>
      <c r="N24" s="29">
        <v>54.227405247813422</v>
      </c>
      <c r="O24" s="28" t="s">
        <v>272</v>
      </c>
      <c r="P24" s="28" t="s">
        <v>272</v>
      </c>
      <c r="Q24" s="29">
        <v>88.590604026845625</v>
      </c>
    </row>
    <row r="25" spans="1:17">
      <c r="A25" s="37">
        <v>1979</v>
      </c>
      <c r="B25" s="46"/>
      <c r="C25" s="28" t="s">
        <v>272</v>
      </c>
      <c r="D25" s="28" t="s">
        <v>272</v>
      </c>
      <c r="E25" s="30">
        <v>12</v>
      </c>
      <c r="F25" s="30">
        <v>23.8</v>
      </c>
      <c r="G25" s="28" t="s">
        <v>272</v>
      </c>
      <c r="H25" s="28" t="s">
        <v>272</v>
      </c>
      <c r="I25" s="30">
        <v>27.9</v>
      </c>
      <c r="J25" s="28" t="s">
        <v>272</v>
      </c>
      <c r="K25" s="28" t="s">
        <v>272</v>
      </c>
      <c r="L25" s="28" t="s">
        <v>272</v>
      </c>
      <c r="M25" s="29">
        <v>100</v>
      </c>
      <c r="N25" s="29">
        <v>69.387755102040828</v>
      </c>
      <c r="O25" s="28" t="s">
        <v>272</v>
      </c>
      <c r="P25" s="28" t="s">
        <v>272</v>
      </c>
      <c r="Q25" s="29">
        <v>93.624161073825491</v>
      </c>
    </row>
    <row r="26" spans="1:17">
      <c r="A26" s="37">
        <v>1980</v>
      </c>
      <c r="B26" s="46"/>
      <c r="C26" s="28" t="s">
        <v>272</v>
      </c>
      <c r="D26" s="28" t="s">
        <v>272</v>
      </c>
      <c r="E26" s="30">
        <v>11.7</v>
      </c>
      <c r="F26" s="30">
        <v>33.5</v>
      </c>
      <c r="G26" s="28" t="s">
        <v>272</v>
      </c>
      <c r="H26" s="30">
        <v>8.1199999999999992</v>
      </c>
      <c r="I26" s="30">
        <v>26.7</v>
      </c>
      <c r="J26" s="28" t="s">
        <v>272</v>
      </c>
      <c r="K26" s="28" t="s">
        <v>272</v>
      </c>
      <c r="L26" s="28" t="s">
        <v>272</v>
      </c>
      <c r="M26" s="29">
        <v>97.5</v>
      </c>
      <c r="N26" s="29">
        <v>97.667638483965021</v>
      </c>
      <c r="O26" s="28" t="s">
        <v>272</v>
      </c>
      <c r="P26" s="29">
        <v>76.244131455399057</v>
      </c>
      <c r="Q26" s="29">
        <v>89.597315436241615</v>
      </c>
    </row>
    <row r="27" spans="1:17">
      <c r="A27" s="37">
        <v>1981</v>
      </c>
      <c r="B27" s="46"/>
      <c r="C27" s="28" t="s">
        <v>272</v>
      </c>
      <c r="D27" s="28" t="s">
        <v>272</v>
      </c>
      <c r="E27" s="30">
        <v>12.2</v>
      </c>
      <c r="F27" s="40">
        <v>33.200000000000003</v>
      </c>
      <c r="G27" s="28" t="s">
        <v>272</v>
      </c>
      <c r="H27" s="30">
        <v>7.31</v>
      </c>
      <c r="I27" s="30">
        <v>24.1</v>
      </c>
      <c r="J27" s="28" t="s">
        <v>272</v>
      </c>
      <c r="K27" s="28" t="s">
        <v>272</v>
      </c>
      <c r="L27" s="28" t="s">
        <v>272</v>
      </c>
      <c r="M27" s="29">
        <v>101.66666666666666</v>
      </c>
      <c r="N27" s="53">
        <v>96.793002915451908</v>
      </c>
      <c r="O27" s="28" t="s">
        <v>272</v>
      </c>
      <c r="P27" s="29">
        <v>68.63849765258216</v>
      </c>
      <c r="Q27" s="29">
        <v>80.872483221476514</v>
      </c>
    </row>
    <row r="28" spans="1:17">
      <c r="A28" s="37">
        <v>1982</v>
      </c>
      <c r="B28" s="46"/>
      <c r="C28" s="28" t="s">
        <v>272</v>
      </c>
      <c r="D28" s="28" t="s">
        <v>272</v>
      </c>
      <c r="E28" s="30">
        <v>10.4</v>
      </c>
      <c r="F28" s="30">
        <v>34.5</v>
      </c>
      <c r="G28" s="28" t="s">
        <v>272</v>
      </c>
      <c r="H28" s="30">
        <v>10.4</v>
      </c>
      <c r="I28" s="30">
        <v>22.4</v>
      </c>
      <c r="J28" s="28" t="s">
        <v>272</v>
      </c>
      <c r="K28" s="28" t="s">
        <v>272</v>
      </c>
      <c r="L28" s="28" t="s">
        <v>272</v>
      </c>
      <c r="M28" s="29">
        <v>86.666666666666671</v>
      </c>
      <c r="N28" s="29">
        <v>100.58309037900874</v>
      </c>
      <c r="O28" s="28" t="s">
        <v>272</v>
      </c>
      <c r="P28" s="29">
        <v>97.652582159624416</v>
      </c>
      <c r="Q28" s="29">
        <v>75.167785234899327</v>
      </c>
    </row>
    <row r="29" spans="1:17">
      <c r="A29" s="37">
        <v>1983</v>
      </c>
      <c r="B29" s="46"/>
      <c r="C29" s="28" t="s">
        <v>272</v>
      </c>
      <c r="D29" s="28" t="s">
        <v>272</v>
      </c>
      <c r="E29" s="30">
        <v>10.3</v>
      </c>
      <c r="F29" s="30">
        <v>37.299999999999997</v>
      </c>
      <c r="G29" s="28" t="s">
        <v>272</v>
      </c>
      <c r="H29" s="30">
        <v>12.1</v>
      </c>
      <c r="I29" s="30">
        <v>26.5</v>
      </c>
      <c r="J29" s="28" t="s">
        <v>272</v>
      </c>
      <c r="K29" s="28" t="s">
        <v>272</v>
      </c>
      <c r="L29" s="28" t="s">
        <v>272</v>
      </c>
      <c r="M29" s="29">
        <v>85.833333333333343</v>
      </c>
      <c r="N29" s="29">
        <v>108.74635568513121</v>
      </c>
      <c r="O29" s="28" t="s">
        <v>272</v>
      </c>
      <c r="P29" s="29">
        <v>113.6150234741784</v>
      </c>
      <c r="Q29" s="29">
        <v>88.926174496644293</v>
      </c>
    </row>
    <row r="30" spans="1:17">
      <c r="A30" s="37">
        <v>1984</v>
      </c>
      <c r="B30" s="46"/>
      <c r="C30" s="28" t="s">
        <v>272</v>
      </c>
      <c r="D30" s="28" t="s">
        <v>272</v>
      </c>
      <c r="E30" s="30">
        <v>6.4</v>
      </c>
      <c r="F30" s="30">
        <v>35.6</v>
      </c>
      <c r="G30" s="28" t="s">
        <v>272</v>
      </c>
      <c r="H30" s="30">
        <v>10.02</v>
      </c>
      <c r="I30" s="30">
        <v>26.9</v>
      </c>
      <c r="J30" s="28" t="s">
        <v>272</v>
      </c>
      <c r="K30" s="28" t="s">
        <v>272</v>
      </c>
      <c r="L30" s="28" t="s">
        <v>272</v>
      </c>
      <c r="M30" s="29">
        <v>53.333333333333336</v>
      </c>
      <c r="N30" s="29">
        <v>103.79008746355687</v>
      </c>
      <c r="O30" s="28" t="s">
        <v>272</v>
      </c>
      <c r="P30" s="29">
        <v>94.08450704225352</v>
      </c>
      <c r="Q30" s="29">
        <v>90.268456375838923</v>
      </c>
    </row>
    <row r="31" spans="1:17">
      <c r="A31" s="37">
        <v>1985</v>
      </c>
      <c r="B31" s="46"/>
      <c r="C31" s="28" t="s">
        <v>272</v>
      </c>
      <c r="D31" s="28" t="s">
        <v>272</v>
      </c>
      <c r="E31" s="30">
        <v>12</v>
      </c>
      <c r="F31" s="30">
        <v>34.299999999999997</v>
      </c>
      <c r="G31" s="28" t="s">
        <v>272</v>
      </c>
      <c r="H31" s="30">
        <v>10.65</v>
      </c>
      <c r="I31" s="30">
        <v>29.8</v>
      </c>
      <c r="J31" s="28" t="s">
        <v>272</v>
      </c>
      <c r="K31" s="28" t="s">
        <v>272</v>
      </c>
      <c r="L31" s="28" t="s">
        <v>272</v>
      </c>
      <c r="M31" s="29">
        <v>100</v>
      </c>
      <c r="N31" s="29">
        <v>100</v>
      </c>
      <c r="O31" s="28" t="s">
        <v>272</v>
      </c>
      <c r="P31" s="29">
        <v>100</v>
      </c>
      <c r="Q31" s="29">
        <v>100</v>
      </c>
    </row>
    <row r="32" spans="1:17">
      <c r="A32" s="37">
        <v>1986</v>
      </c>
      <c r="B32" s="46"/>
      <c r="C32" s="28" t="s">
        <v>272</v>
      </c>
      <c r="D32" s="28" t="s">
        <v>272</v>
      </c>
      <c r="E32" s="30">
        <v>9.6999999999999993</v>
      </c>
      <c r="F32" s="30">
        <v>32.299999999999997</v>
      </c>
      <c r="G32" s="28" t="s">
        <v>272</v>
      </c>
      <c r="H32" s="30">
        <v>11.02</v>
      </c>
      <c r="I32" s="30">
        <v>28.2</v>
      </c>
      <c r="J32" s="28" t="s">
        <v>272</v>
      </c>
      <c r="K32" s="28" t="s">
        <v>272</v>
      </c>
      <c r="L32" s="28" t="s">
        <v>272</v>
      </c>
      <c r="M32" s="29">
        <v>80.833333333333329</v>
      </c>
      <c r="N32" s="29">
        <v>94.169096209912539</v>
      </c>
      <c r="O32" s="28" t="s">
        <v>272</v>
      </c>
      <c r="P32" s="29">
        <v>103.47417840375586</v>
      </c>
      <c r="Q32" s="29">
        <v>94.630872483221466</v>
      </c>
    </row>
    <row r="33" spans="1:19">
      <c r="A33" s="37">
        <v>1987</v>
      </c>
      <c r="B33" s="46"/>
      <c r="C33" s="28" t="s">
        <v>272</v>
      </c>
      <c r="D33" s="28" t="s">
        <v>272</v>
      </c>
      <c r="E33" s="30">
        <v>10.5</v>
      </c>
      <c r="F33" s="30">
        <v>28.6</v>
      </c>
      <c r="G33" s="30">
        <v>24.1</v>
      </c>
      <c r="H33" s="30">
        <v>10.28</v>
      </c>
      <c r="I33" s="30">
        <v>28.5</v>
      </c>
      <c r="J33" s="31">
        <v>101.98</v>
      </c>
      <c r="K33" s="28" t="s">
        <v>272</v>
      </c>
      <c r="L33" s="28" t="s">
        <v>272</v>
      </c>
      <c r="M33" s="29">
        <v>87.5</v>
      </c>
      <c r="N33" s="29">
        <v>83.381924198250744</v>
      </c>
      <c r="O33" s="28" t="s">
        <v>272</v>
      </c>
      <c r="P33" s="29">
        <v>96.525821596244128</v>
      </c>
      <c r="Q33" s="29">
        <v>95.637583892617457</v>
      </c>
    </row>
    <row r="34" spans="1:19">
      <c r="A34" s="37">
        <v>1988</v>
      </c>
      <c r="B34" s="46"/>
      <c r="C34" s="28" t="s">
        <v>272</v>
      </c>
      <c r="D34" s="28" t="s">
        <v>272</v>
      </c>
      <c r="E34" s="30">
        <v>9.6999999999999993</v>
      </c>
      <c r="F34" s="30">
        <v>31.9</v>
      </c>
      <c r="G34" s="30">
        <v>28.3</v>
      </c>
      <c r="H34" s="30">
        <v>10.220000000000001</v>
      </c>
      <c r="I34" s="30">
        <v>25.2</v>
      </c>
      <c r="J34" s="31">
        <v>105.32</v>
      </c>
      <c r="K34" s="28" t="s">
        <v>272</v>
      </c>
      <c r="L34" s="28" t="s">
        <v>272</v>
      </c>
      <c r="M34" s="29">
        <v>80.833333333333329</v>
      </c>
      <c r="N34" s="29">
        <v>93.002915451895049</v>
      </c>
      <c r="O34" s="28" t="s">
        <v>272</v>
      </c>
      <c r="P34" s="29">
        <v>95.962441314553999</v>
      </c>
      <c r="Q34" s="29">
        <v>84.56375838926175</v>
      </c>
      <c r="S34" s="10"/>
    </row>
    <row r="35" spans="1:19">
      <c r="A35" s="37">
        <v>1989</v>
      </c>
      <c r="B35" s="46"/>
      <c r="C35" s="28" t="s">
        <v>272</v>
      </c>
      <c r="D35" s="28" t="s">
        <v>272</v>
      </c>
      <c r="E35" s="30">
        <v>9.4</v>
      </c>
      <c r="F35" s="30">
        <v>32.5</v>
      </c>
      <c r="G35" s="30">
        <v>28.3</v>
      </c>
      <c r="H35" s="30">
        <v>10.37</v>
      </c>
      <c r="I35" s="40">
        <v>21.3</v>
      </c>
      <c r="J35" s="31">
        <v>101.87</v>
      </c>
      <c r="K35" s="28" t="s">
        <v>272</v>
      </c>
      <c r="L35" s="28" t="s">
        <v>272</v>
      </c>
      <c r="M35" s="29">
        <v>78.333333333333329</v>
      </c>
      <c r="N35" s="29">
        <v>94.75218658892129</v>
      </c>
      <c r="O35" s="28" t="s">
        <v>272</v>
      </c>
      <c r="P35" s="29">
        <v>97.37089201877933</v>
      </c>
      <c r="Q35" s="53">
        <v>71.476510067114091</v>
      </c>
    </row>
    <row r="36" spans="1:19">
      <c r="A36" s="37">
        <v>1990</v>
      </c>
      <c r="B36" s="46"/>
      <c r="C36" s="28" t="s">
        <v>272</v>
      </c>
      <c r="D36" s="28" t="s">
        <v>272</v>
      </c>
      <c r="E36" s="30">
        <v>9.8000000000000007</v>
      </c>
      <c r="F36" s="30">
        <v>29.9</v>
      </c>
      <c r="G36" s="30">
        <v>25.2</v>
      </c>
      <c r="H36" s="30">
        <v>11.92</v>
      </c>
      <c r="I36" s="30">
        <v>26.9</v>
      </c>
      <c r="J36" s="31">
        <v>103.72</v>
      </c>
      <c r="K36" s="28" t="s">
        <v>272</v>
      </c>
      <c r="L36" s="28" t="s">
        <v>272</v>
      </c>
      <c r="M36" s="29">
        <v>81.666666666666671</v>
      </c>
      <c r="N36" s="29">
        <v>87.172011661807574</v>
      </c>
      <c r="O36" s="28" t="s">
        <v>272</v>
      </c>
      <c r="P36" s="29">
        <v>111.92488262910798</v>
      </c>
      <c r="Q36" s="29">
        <v>90.268456375838923</v>
      </c>
    </row>
    <row r="37" spans="1:19">
      <c r="A37" s="37">
        <v>1991</v>
      </c>
      <c r="B37" s="46"/>
      <c r="C37" s="28" t="s">
        <v>272</v>
      </c>
      <c r="D37" s="28" t="s">
        <v>272</v>
      </c>
      <c r="E37" s="30">
        <v>9</v>
      </c>
      <c r="F37" s="30">
        <v>31.6</v>
      </c>
      <c r="G37" s="30">
        <v>26.7</v>
      </c>
      <c r="H37" s="30">
        <v>11.34</v>
      </c>
      <c r="I37" s="30">
        <v>21.4</v>
      </c>
      <c r="J37" s="31">
        <v>100.03999999999999</v>
      </c>
      <c r="K37" s="28" t="s">
        <v>272</v>
      </c>
      <c r="L37" s="28" t="s">
        <v>272</v>
      </c>
      <c r="M37" s="29">
        <v>75</v>
      </c>
      <c r="N37" s="29">
        <v>92.128279883381936</v>
      </c>
      <c r="O37" s="28" t="s">
        <v>272</v>
      </c>
      <c r="P37" s="29">
        <v>106.47887323943661</v>
      </c>
      <c r="Q37" s="29">
        <v>71.812080536912745</v>
      </c>
    </row>
    <row r="38" spans="1:19">
      <c r="A38" s="37">
        <v>1992</v>
      </c>
      <c r="B38" s="46"/>
      <c r="C38" s="28" t="s">
        <v>272</v>
      </c>
      <c r="D38" s="28" t="s">
        <v>272</v>
      </c>
      <c r="E38" s="30">
        <v>6.96</v>
      </c>
      <c r="F38" s="30">
        <v>30.1</v>
      </c>
      <c r="G38" s="30">
        <v>25.7</v>
      </c>
      <c r="H38" s="30">
        <v>10.66</v>
      </c>
      <c r="I38" s="30">
        <v>24</v>
      </c>
      <c r="J38" s="31">
        <v>97.42</v>
      </c>
      <c r="K38" s="28" t="s">
        <v>272</v>
      </c>
      <c r="L38" s="28" t="s">
        <v>272</v>
      </c>
      <c r="M38" s="29">
        <v>57.999999999999993</v>
      </c>
      <c r="N38" s="29">
        <v>87.75510204081634</v>
      </c>
      <c r="O38" s="28" t="s">
        <v>272</v>
      </c>
      <c r="P38" s="29">
        <v>100.09389671361501</v>
      </c>
      <c r="Q38" s="29">
        <v>80.536912751677846</v>
      </c>
    </row>
    <row r="39" spans="1:19">
      <c r="A39" s="37">
        <v>1993</v>
      </c>
      <c r="B39" s="46"/>
      <c r="C39" s="28" t="s">
        <v>272</v>
      </c>
      <c r="D39" s="28" t="s">
        <v>272</v>
      </c>
      <c r="E39" s="30">
        <v>5.01</v>
      </c>
      <c r="F39" s="30">
        <v>29</v>
      </c>
      <c r="G39" s="30">
        <v>24.5</v>
      </c>
      <c r="H39" s="30">
        <v>11.35</v>
      </c>
      <c r="I39" s="30">
        <v>26.9</v>
      </c>
      <c r="J39" s="31">
        <v>96.759999999999991</v>
      </c>
      <c r="K39" s="28" t="s">
        <v>272</v>
      </c>
      <c r="L39" s="28" t="s">
        <v>272</v>
      </c>
      <c r="M39" s="29">
        <v>41.75</v>
      </c>
      <c r="N39" s="29">
        <v>84.548104956268233</v>
      </c>
      <c r="O39" s="28" t="s">
        <v>272</v>
      </c>
      <c r="P39" s="29">
        <v>106.57276995305163</v>
      </c>
      <c r="Q39" s="29">
        <v>90.268456375838923</v>
      </c>
    </row>
    <row r="40" spans="1:19">
      <c r="A40" s="37">
        <v>1994</v>
      </c>
      <c r="B40" s="46"/>
      <c r="C40" s="28" t="s">
        <v>272</v>
      </c>
      <c r="D40" s="28" t="s">
        <v>272</v>
      </c>
      <c r="E40" s="30">
        <v>5.4</v>
      </c>
      <c r="F40" s="30">
        <v>32</v>
      </c>
      <c r="G40" s="30">
        <v>27.5</v>
      </c>
      <c r="H40" s="30">
        <v>11.16</v>
      </c>
      <c r="I40" s="30">
        <v>24.084</v>
      </c>
      <c r="J40" s="31">
        <v>100.14400000000001</v>
      </c>
      <c r="K40" s="28" t="s">
        <v>272</v>
      </c>
      <c r="L40" s="28" t="s">
        <v>272</v>
      </c>
      <c r="M40" s="29">
        <v>45</v>
      </c>
      <c r="N40" s="29">
        <v>93.294460641399425</v>
      </c>
      <c r="O40" s="28" t="s">
        <v>272</v>
      </c>
      <c r="P40" s="29">
        <v>104.78873239436619</v>
      </c>
      <c r="Q40" s="29">
        <v>80.818791946308721</v>
      </c>
    </row>
    <row r="41" spans="1:19">
      <c r="A41" s="37">
        <v>1995</v>
      </c>
      <c r="B41" s="46"/>
      <c r="C41" s="28" t="s">
        <v>272</v>
      </c>
      <c r="D41" s="28" t="s">
        <v>272</v>
      </c>
      <c r="E41" s="28" t="s">
        <v>272</v>
      </c>
      <c r="F41" s="30">
        <v>35.9</v>
      </c>
      <c r="G41" s="30">
        <v>31.9</v>
      </c>
      <c r="H41" s="30">
        <v>11.22</v>
      </c>
      <c r="I41" s="30">
        <v>25.622</v>
      </c>
      <c r="J41" s="31">
        <v>104.642</v>
      </c>
      <c r="K41" s="28" t="s">
        <v>272</v>
      </c>
      <c r="L41" s="28" t="s">
        <v>272</v>
      </c>
      <c r="M41" s="28" t="s">
        <v>272</v>
      </c>
      <c r="N41" s="29">
        <v>104.66472303206997</v>
      </c>
      <c r="O41" s="28" t="s">
        <v>272</v>
      </c>
      <c r="P41" s="29">
        <v>105.35211267605634</v>
      </c>
      <c r="Q41" s="29">
        <v>85.979865771812086</v>
      </c>
    </row>
    <row r="42" spans="1:19">
      <c r="A42" s="37">
        <v>1996</v>
      </c>
      <c r="B42" s="46"/>
      <c r="C42" s="28" t="s">
        <v>272</v>
      </c>
      <c r="D42" s="28" t="s">
        <v>272</v>
      </c>
      <c r="E42" s="30">
        <v>5.43</v>
      </c>
      <c r="F42" s="30">
        <v>40.299999999999997</v>
      </c>
      <c r="G42" s="30">
        <v>36.200000000000003</v>
      </c>
      <c r="H42" s="30">
        <v>11.08</v>
      </c>
      <c r="I42" s="30">
        <v>25.602</v>
      </c>
      <c r="J42" s="31">
        <v>118.61200000000001</v>
      </c>
      <c r="K42" s="28" t="s">
        <v>272</v>
      </c>
      <c r="L42" s="28" t="s">
        <v>272</v>
      </c>
      <c r="M42" s="29">
        <v>45.249999999999993</v>
      </c>
      <c r="N42" s="29">
        <v>117.49271137026238</v>
      </c>
      <c r="O42" s="28" t="s">
        <v>272</v>
      </c>
      <c r="P42" s="29">
        <v>104.037558685446</v>
      </c>
      <c r="Q42" s="29">
        <v>85.912751677852356</v>
      </c>
    </row>
    <row r="43" spans="1:19">
      <c r="A43" s="37">
        <v>1997</v>
      </c>
      <c r="B43" s="46"/>
      <c r="C43" s="28" t="s">
        <v>272</v>
      </c>
      <c r="D43" s="28" t="s">
        <v>272</v>
      </c>
      <c r="E43" s="30">
        <v>7.04</v>
      </c>
      <c r="F43" s="30">
        <v>39.4</v>
      </c>
      <c r="G43" s="30">
        <v>34.5</v>
      </c>
      <c r="H43" s="30">
        <v>11.62</v>
      </c>
      <c r="I43" s="30">
        <v>25.715</v>
      </c>
      <c r="J43" s="31">
        <v>118.27500000000001</v>
      </c>
      <c r="K43" s="28" t="s">
        <v>272</v>
      </c>
      <c r="L43" s="28" t="s">
        <v>272</v>
      </c>
      <c r="M43" s="29">
        <v>58.666666666666664</v>
      </c>
      <c r="N43" s="29">
        <v>114.86880466472304</v>
      </c>
      <c r="O43" s="28" t="s">
        <v>272</v>
      </c>
      <c r="P43" s="29">
        <v>109.10798122065725</v>
      </c>
      <c r="Q43" s="29">
        <v>86.291946308724832</v>
      </c>
    </row>
    <row r="44" spans="1:19">
      <c r="A44" s="37">
        <v>1998</v>
      </c>
      <c r="B44" s="46"/>
      <c r="C44" s="28" t="s">
        <v>272</v>
      </c>
      <c r="D44" s="28" t="s">
        <v>272</v>
      </c>
      <c r="E44" s="30">
        <v>7.69</v>
      </c>
      <c r="F44" s="30">
        <v>45.7</v>
      </c>
      <c r="G44" s="30">
        <v>39.700000000000003</v>
      </c>
      <c r="H44" s="30">
        <v>10.37</v>
      </c>
      <c r="I44" s="30">
        <v>28.061</v>
      </c>
      <c r="J44" s="31">
        <v>131.52100000000002</v>
      </c>
      <c r="K44" s="28" t="s">
        <v>272</v>
      </c>
      <c r="L44" s="28" t="s">
        <v>272</v>
      </c>
      <c r="M44" s="29">
        <v>64.083333333333343</v>
      </c>
      <c r="N44" s="29">
        <v>133.23615160349854</v>
      </c>
      <c r="O44" s="28" t="s">
        <v>272</v>
      </c>
      <c r="P44" s="29">
        <v>97.37089201877933</v>
      </c>
      <c r="Q44" s="29">
        <v>94.164429530201346</v>
      </c>
      <c r="R44" s="29"/>
    </row>
    <row r="45" spans="1:19">
      <c r="A45" s="50" t="s">
        <v>449</v>
      </c>
      <c r="B45" s="46"/>
      <c r="C45" s="28" t="s">
        <v>272</v>
      </c>
      <c r="D45" s="28" t="s">
        <v>272</v>
      </c>
      <c r="E45" s="30">
        <v>8.24</v>
      </c>
      <c r="F45" s="40">
        <v>41.3</v>
      </c>
      <c r="G45" s="40">
        <v>35.299999999999997</v>
      </c>
      <c r="H45" s="30">
        <v>9.4700000000000006</v>
      </c>
      <c r="I45" s="30">
        <v>28.024999999999999</v>
      </c>
      <c r="J45" s="31">
        <v>122.33500000000001</v>
      </c>
      <c r="K45" s="28" t="s">
        <v>272</v>
      </c>
      <c r="L45" s="28" t="s">
        <v>272</v>
      </c>
      <c r="M45" s="29">
        <v>68.666666666666671</v>
      </c>
      <c r="N45" s="53">
        <v>120.40816326530613</v>
      </c>
      <c r="O45" s="28" t="s">
        <v>272</v>
      </c>
      <c r="P45" s="29">
        <v>88.920187793427232</v>
      </c>
      <c r="Q45" s="29">
        <v>94.043624161073808</v>
      </c>
    </row>
    <row r="46" spans="1:19">
      <c r="A46" s="37">
        <v>2000</v>
      </c>
      <c r="B46" s="46"/>
      <c r="C46" s="91">
        <v>7.9061365999999994E-2</v>
      </c>
      <c r="D46" s="28" t="s">
        <v>272</v>
      </c>
      <c r="E46" s="30">
        <v>8.25</v>
      </c>
      <c r="F46" s="30">
        <v>30.91</v>
      </c>
      <c r="G46" s="30">
        <v>24.68</v>
      </c>
      <c r="H46" s="30">
        <v>12.24</v>
      </c>
      <c r="I46" s="30">
        <v>28.149000000000001</v>
      </c>
      <c r="J46" s="31">
        <v>104.308061366</v>
      </c>
      <c r="K46" s="28" t="s">
        <v>272</v>
      </c>
      <c r="L46" s="28" t="s">
        <v>272</v>
      </c>
      <c r="M46" s="29">
        <v>68.75</v>
      </c>
      <c r="N46" s="29">
        <v>90.116618075801753</v>
      </c>
      <c r="O46" s="28" t="s">
        <v>272</v>
      </c>
      <c r="P46" s="29">
        <v>114.92957746478874</v>
      </c>
      <c r="Q46" s="29">
        <v>94.459731543624159</v>
      </c>
    </row>
    <row r="47" spans="1:19">
      <c r="A47" s="37">
        <v>2001</v>
      </c>
      <c r="B47" s="46"/>
      <c r="C47" s="91">
        <v>7.7057126000000004E-2</v>
      </c>
      <c r="D47" s="28" t="s">
        <v>272</v>
      </c>
      <c r="E47" s="30">
        <v>9.5701609999999988</v>
      </c>
      <c r="F47" s="30">
        <v>27.37</v>
      </c>
      <c r="G47" s="30">
        <v>20.6</v>
      </c>
      <c r="H47" s="30">
        <v>11.41</v>
      </c>
      <c r="I47" s="30">
        <v>28.132000000000001</v>
      </c>
      <c r="J47" s="31">
        <v>97.159218126000013</v>
      </c>
      <c r="K47" s="28" t="s">
        <v>272</v>
      </c>
      <c r="L47" s="28" t="s">
        <v>272</v>
      </c>
      <c r="M47" s="29">
        <v>79.751341666666647</v>
      </c>
      <c r="N47" s="29">
        <v>79.795918367346957</v>
      </c>
      <c r="O47" s="28" t="s">
        <v>272</v>
      </c>
      <c r="P47" s="29">
        <v>107.13615023474179</v>
      </c>
      <c r="Q47" s="29">
        <v>94.402684563758385</v>
      </c>
    </row>
    <row r="48" spans="1:19">
      <c r="A48" s="37">
        <v>2002</v>
      </c>
      <c r="B48" s="46"/>
      <c r="C48" s="91">
        <v>7.7011809000000014E-2</v>
      </c>
      <c r="D48" s="28" t="s">
        <v>272</v>
      </c>
      <c r="E48" s="30">
        <v>9.1199959999999987</v>
      </c>
      <c r="F48" s="30">
        <v>24.52</v>
      </c>
      <c r="G48" s="30">
        <v>19.2</v>
      </c>
      <c r="H48" s="30">
        <v>10.01</v>
      </c>
      <c r="I48" s="30">
        <v>28.042000000000002</v>
      </c>
      <c r="J48" s="31">
        <v>90.969007809000004</v>
      </c>
      <c r="K48" s="28" t="s">
        <v>272</v>
      </c>
      <c r="L48" s="28" t="s">
        <v>272</v>
      </c>
      <c r="M48" s="29">
        <v>75.999966666666651</v>
      </c>
      <c r="N48" s="29">
        <v>71.486880466472314</v>
      </c>
      <c r="O48" s="28" t="s">
        <v>272</v>
      </c>
      <c r="P48" s="29">
        <v>93.990610328638496</v>
      </c>
      <c r="Q48" s="29">
        <v>94.100671140939596</v>
      </c>
    </row>
    <row r="49" spans="1:19">
      <c r="A49" s="50" t="s">
        <v>450</v>
      </c>
      <c r="B49" s="46"/>
      <c r="C49" s="91">
        <v>8.0788288E-2</v>
      </c>
      <c r="D49" s="28" t="s">
        <v>272</v>
      </c>
      <c r="E49" s="30">
        <v>8.3285319999999992</v>
      </c>
      <c r="F49" s="30">
        <v>24.38</v>
      </c>
      <c r="G49" s="30">
        <v>19.510000000000002</v>
      </c>
      <c r="H49" s="30">
        <v>10.06</v>
      </c>
      <c r="I49" s="30">
        <v>27.701000000000001</v>
      </c>
      <c r="J49" s="31">
        <v>90.060320288000014</v>
      </c>
      <c r="K49" s="28" t="s">
        <v>272</v>
      </c>
      <c r="L49" s="28" t="s">
        <v>272</v>
      </c>
      <c r="M49" s="29">
        <v>69.40443333333333</v>
      </c>
      <c r="N49" s="29">
        <v>71.078717201166185</v>
      </c>
      <c r="O49" s="28" t="s">
        <v>272</v>
      </c>
      <c r="P49" s="29">
        <v>94.460093896713616</v>
      </c>
      <c r="Q49" s="29">
        <v>92.956375838926178</v>
      </c>
    </row>
    <row r="50" spans="1:19">
      <c r="A50" s="37">
        <v>2004</v>
      </c>
      <c r="B50" s="46"/>
      <c r="C50" s="91">
        <v>8.0956406999999994E-2</v>
      </c>
      <c r="D50" s="28" t="s">
        <v>272</v>
      </c>
      <c r="E50" s="12">
        <v>11.25</v>
      </c>
      <c r="F50" s="30">
        <v>25.83</v>
      </c>
      <c r="G50" s="30">
        <v>20.49</v>
      </c>
      <c r="H50" s="30">
        <v>9.9700000000000006</v>
      </c>
      <c r="I50" s="30">
        <v>27.649038999999998</v>
      </c>
      <c r="J50" s="31">
        <v>95.269995406999996</v>
      </c>
      <c r="K50" s="28" t="s">
        <v>272</v>
      </c>
      <c r="L50" s="28" t="s">
        <v>272</v>
      </c>
      <c r="M50" s="29">
        <v>93.75</v>
      </c>
      <c r="N50" s="29">
        <v>75.306122448979593</v>
      </c>
      <c r="O50" s="28" t="s">
        <v>272</v>
      </c>
      <c r="P50" s="29">
        <v>93.6150234741784</v>
      </c>
      <c r="Q50" s="29">
        <v>92.782010067114086</v>
      </c>
    </row>
    <row r="51" spans="1:19">
      <c r="A51" s="37">
        <v>2005</v>
      </c>
      <c r="B51" s="46"/>
      <c r="C51" s="91">
        <v>7.9417426000000013E-2</v>
      </c>
      <c r="D51" s="28" t="s">
        <v>272</v>
      </c>
      <c r="E51" s="30">
        <v>14.31</v>
      </c>
      <c r="F51" s="30">
        <v>31.4</v>
      </c>
      <c r="G51" s="30">
        <v>25.531185557834668</v>
      </c>
      <c r="H51" s="30">
        <v>10.193762099703264</v>
      </c>
      <c r="I51" s="30">
        <v>27.6</v>
      </c>
      <c r="J51" s="31">
        <v>109.11436508353793</v>
      </c>
      <c r="K51" s="28" t="s">
        <v>272</v>
      </c>
      <c r="L51" s="28" t="s">
        <v>272</v>
      </c>
      <c r="M51" s="29">
        <v>119.25000000000001</v>
      </c>
      <c r="N51" s="29">
        <v>91.545189504373184</v>
      </c>
      <c r="O51" s="28" t="s">
        <v>272</v>
      </c>
      <c r="P51" s="29">
        <v>95.716076053551774</v>
      </c>
      <c r="Q51" s="29">
        <v>92.617449664429529</v>
      </c>
    </row>
    <row r="52" spans="1:19" ht="18">
      <c r="A52" s="37" t="s">
        <v>451</v>
      </c>
      <c r="B52" s="46"/>
      <c r="C52" s="91">
        <v>8.3259813000000016E-2</v>
      </c>
      <c r="D52" s="28" t="s">
        <v>272</v>
      </c>
      <c r="E52" s="30">
        <v>12.96</v>
      </c>
      <c r="F52" s="30">
        <v>25.71</v>
      </c>
      <c r="G52" s="30">
        <v>20.58</v>
      </c>
      <c r="H52" s="30">
        <v>10.16</v>
      </c>
      <c r="I52" s="30">
        <v>27.8</v>
      </c>
      <c r="J52" s="31">
        <v>97.293259812999992</v>
      </c>
      <c r="K52" s="28" t="s">
        <v>272</v>
      </c>
      <c r="L52" s="28" t="s">
        <v>272</v>
      </c>
      <c r="M52" s="29">
        <v>108</v>
      </c>
      <c r="N52" s="29">
        <v>74.956268221574348</v>
      </c>
      <c r="O52" s="28" t="s">
        <v>272</v>
      </c>
      <c r="P52" s="29">
        <v>95.399061032863855</v>
      </c>
      <c r="Q52" s="29">
        <v>93.288590604026851</v>
      </c>
      <c r="S52" s="134" t="s">
        <v>4</v>
      </c>
    </row>
    <row r="53" spans="1:19">
      <c r="A53" s="37" t="s">
        <v>452</v>
      </c>
      <c r="B53" s="46"/>
      <c r="C53" s="91">
        <v>6.6102627999999997E-2</v>
      </c>
      <c r="D53" s="28" t="s">
        <v>272</v>
      </c>
      <c r="E53" s="30">
        <v>11.35</v>
      </c>
      <c r="F53" s="30">
        <v>27.45</v>
      </c>
      <c r="G53" s="30">
        <v>22.79</v>
      </c>
      <c r="H53" s="30">
        <v>10.5</v>
      </c>
      <c r="I53" s="30">
        <v>27.5</v>
      </c>
      <c r="J53" s="31">
        <v>99.656102627999999</v>
      </c>
      <c r="K53" s="28" t="s">
        <v>272</v>
      </c>
      <c r="L53" s="28" t="s">
        <v>272</v>
      </c>
      <c r="M53" s="29">
        <v>94.583333333333329</v>
      </c>
      <c r="N53" s="29">
        <v>80.029154518950435</v>
      </c>
      <c r="O53" s="28" t="s">
        <v>272</v>
      </c>
      <c r="P53" s="29">
        <v>98.591549295774655</v>
      </c>
      <c r="Q53" s="29">
        <v>92.281879194630861</v>
      </c>
    </row>
    <row r="54" spans="1:19">
      <c r="A54" s="37" t="s">
        <v>453</v>
      </c>
      <c r="B54" s="46"/>
      <c r="C54" s="91">
        <v>5.0227903999999997E-2</v>
      </c>
      <c r="D54" s="28" t="s">
        <v>272</v>
      </c>
      <c r="E54" s="30">
        <v>10.36</v>
      </c>
      <c r="F54" s="30">
        <v>28.34</v>
      </c>
      <c r="G54" s="30">
        <v>23.28</v>
      </c>
      <c r="H54" s="30">
        <v>12.19</v>
      </c>
      <c r="I54" s="30">
        <v>27.6</v>
      </c>
      <c r="J54" s="31">
        <v>101.82022790400001</v>
      </c>
      <c r="K54" s="28" t="s">
        <v>272</v>
      </c>
      <c r="L54" s="28" t="s">
        <v>272</v>
      </c>
      <c r="M54" s="29">
        <v>86.333333333333329</v>
      </c>
      <c r="N54" s="29">
        <v>82.623906705539369</v>
      </c>
      <c r="O54" s="28" t="s">
        <v>272</v>
      </c>
      <c r="P54" s="29">
        <v>114.46009389671362</v>
      </c>
      <c r="Q54" s="29">
        <v>92.617449664429529</v>
      </c>
    </row>
    <row r="55" spans="1:19">
      <c r="A55" s="37" t="s">
        <v>454</v>
      </c>
      <c r="B55" s="46"/>
      <c r="C55" s="91">
        <v>5.0886006999999997E-2</v>
      </c>
      <c r="D55" s="28" t="s">
        <v>272</v>
      </c>
      <c r="E55" s="30">
        <v>9.69</v>
      </c>
      <c r="F55" s="30">
        <v>24.7</v>
      </c>
      <c r="G55" s="30">
        <v>19.84</v>
      </c>
      <c r="H55" s="30">
        <v>10.1</v>
      </c>
      <c r="I55" s="30">
        <v>27.6</v>
      </c>
      <c r="J55" s="31">
        <v>91.980886007000009</v>
      </c>
      <c r="K55" s="28" t="s">
        <v>272</v>
      </c>
      <c r="L55" s="28" t="s">
        <v>272</v>
      </c>
      <c r="M55" s="29">
        <v>80.75</v>
      </c>
      <c r="N55" s="29">
        <v>72.011661807580168</v>
      </c>
      <c r="O55" s="28" t="s">
        <v>272</v>
      </c>
      <c r="P55" s="29">
        <v>94.835680751173697</v>
      </c>
      <c r="Q55" s="29">
        <v>92.617449664429529</v>
      </c>
    </row>
    <row r="56" spans="1:19">
      <c r="A56" s="37">
        <v>2010</v>
      </c>
      <c r="B56" s="46"/>
      <c r="C56" s="91">
        <v>4.7531759999999992E-2</v>
      </c>
      <c r="D56" s="28" t="s">
        <v>272</v>
      </c>
      <c r="E56" s="30">
        <v>8.33</v>
      </c>
      <c r="F56" s="30">
        <v>23.85</v>
      </c>
      <c r="G56" s="30">
        <v>17.95</v>
      </c>
      <c r="H56" s="30">
        <v>10.89</v>
      </c>
      <c r="I56" s="30">
        <v>27.6</v>
      </c>
      <c r="J56" s="31">
        <v>88.667531760000003</v>
      </c>
      <c r="K56" s="28" t="s">
        <v>272</v>
      </c>
      <c r="L56" s="28" t="s">
        <v>272</v>
      </c>
      <c r="M56" s="29">
        <v>69.416666666666671</v>
      </c>
      <c r="N56" s="29">
        <v>69.533527696793016</v>
      </c>
      <c r="O56" s="28" t="s">
        <v>272</v>
      </c>
      <c r="P56" s="29">
        <v>102.25352112676056</v>
      </c>
      <c r="Q56" s="29">
        <v>92.617449664429529</v>
      </c>
    </row>
    <row r="57" spans="1:19">
      <c r="A57" s="37" t="s">
        <v>455</v>
      </c>
      <c r="B57" s="46"/>
      <c r="C57" s="91">
        <v>4.5161970000000003E-2</v>
      </c>
      <c r="D57" s="28" t="s">
        <v>272</v>
      </c>
      <c r="E57" s="89">
        <v>9.8699999999999992</v>
      </c>
      <c r="F57" s="30">
        <v>22.61</v>
      </c>
      <c r="G57" s="30">
        <v>16.329999999999998</v>
      </c>
      <c r="H57" s="30">
        <v>10.7</v>
      </c>
      <c r="I57" s="30">
        <v>27.8</v>
      </c>
      <c r="J57" s="31">
        <v>87.355161969999997</v>
      </c>
      <c r="K57" s="28" t="s">
        <v>272</v>
      </c>
      <c r="L57" s="28" t="s">
        <v>272</v>
      </c>
      <c r="M57" s="29">
        <v>82.249999999999986</v>
      </c>
      <c r="N57" s="29">
        <v>65.91836734693878</v>
      </c>
      <c r="O57" s="28" t="s">
        <v>272</v>
      </c>
      <c r="P57" s="29">
        <v>100.46948356807511</v>
      </c>
      <c r="Q57" s="29">
        <v>93.288590604026851</v>
      </c>
    </row>
    <row r="58" spans="1:19">
      <c r="A58" s="37" t="s">
        <v>456</v>
      </c>
      <c r="B58" s="46"/>
      <c r="C58" s="91">
        <v>5.2200419999999997E-2</v>
      </c>
      <c r="D58" s="28" t="s">
        <v>272</v>
      </c>
      <c r="E58" s="40">
        <v>8.43</v>
      </c>
      <c r="F58" s="30">
        <v>11.3</v>
      </c>
      <c r="G58" s="30">
        <v>12.54</v>
      </c>
      <c r="H58" s="30">
        <v>10.79</v>
      </c>
      <c r="I58" s="30">
        <v>28.2</v>
      </c>
      <c r="J58" s="31">
        <v>71.312200419999996</v>
      </c>
      <c r="K58" s="28" t="s">
        <v>272</v>
      </c>
      <c r="L58" s="28" t="s">
        <v>272</v>
      </c>
      <c r="M58" s="29">
        <v>70.25</v>
      </c>
      <c r="N58" s="29">
        <v>32.94460641399418</v>
      </c>
      <c r="O58" s="28" t="s">
        <v>272</v>
      </c>
      <c r="P58" s="29">
        <v>101.31455399061031</v>
      </c>
      <c r="Q58" s="347">
        <v>94.630872483221466</v>
      </c>
    </row>
    <row r="59" spans="1:19">
      <c r="A59" s="37" t="s">
        <v>457</v>
      </c>
      <c r="B59" s="46"/>
      <c r="C59" s="91">
        <v>5.4224873E-2</v>
      </c>
      <c r="D59" s="28" t="s">
        <v>272</v>
      </c>
      <c r="E59" s="28" t="s">
        <v>272</v>
      </c>
      <c r="F59" s="30">
        <v>16.600000000000001</v>
      </c>
      <c r="G59" s="30">
        <v>11.39</v>
      </c>
      <c r="H59" s="30">
        <v>10.69</v>
      </c>
      <c r="I59" s="28" t="s">
        <v>272</v>
      </c>
      <c r="J59" s="28" t="s">
        <v>272</v>
      </c>
      <c r="K59" s="28" t="s">
        <v>272</v>
      </c>
      <c r="L59" s="28" t="s">
        <v>272</v>
      </c>
      <c r="M59" s="28" t="s">
        <v>272</v>
      </c>
      <c r="N59" s="29">
        <v>48.396501457725954</v>
      </c>
      <c r="O59" s="28" t="s">
        <v>272</v>
      </c>
      <c r="P59" s="29">
        <v>100.37558685446008</v>
      </c>
      <c r="Q59" s="28" t="s">
        <v>272</v>
      </c>
    </row>
    <row r="60" spans="1:19">
      <c r="A60" s="37" t="s">
        <v>458</v>
      </c>
      <c r="B60" s="46"/>
      <c r="C60" s="91">
        <v>5.9878000000000001E-2</v>
      </c>
      <c r="D60" s="28" t="s">
        <v>272</v>
      </c>
      <c r="E60" s="28" t="s">
        <v>272</v>
      </c>
      <c r="F60" s="30">
        <v>17.100000000000001</v>
      </c>
      <c r="G60" s="30">
        <v>11.81</v>
      </c>
      <c r="H60" s="30">
        <v>9.41</v>
      </c>
      <c r="I60" s="28" t="s">
        <v>272</v>
      </c>
      <c r="J60" s="28" t="s">
        <v>272</v>
      </c>
      <c r="K60" s="28" t="s">
        <v>272</v>
      </c>
      <c r="L60" s="28" t="s">
        <v>272</v>
      </c>
      <c r="M60" s="28" t="s">
        <v>272</v>
      </c>
      <c r="N60" s="29">
        <v>49.854227405247819</v>
      </c>
      <c r="O60" s="28" t="s">
        <v>272</v>
      </c>
      <c r="P60" s="29">
        <v>88.356807511737088</v>
      </c>
      <c r="Q60" s="28" t="s">
        <v>272</v>
      </c>
    </row>
    <row r="61" spans="1:19">
      <c r="A61" s="37" t="s">
        <v>459</v>
      </c>
      <c r="B61" s="46"/>
      <c r="C61" s="91">
        <v>5.6440754000000003E-2</v>
      </c>
      <c r="D61" s="28" t="s">
        <v>272</v>
      </c>
      <c r="E61" s="28" t="s">
        <v>272</v>
      </c>
      <c r="F61" s="28" t="s">
        <v>272</v>
      </c>
      <c r="G61" s="30">
        <v>14.195369558767768</v>
      </c>
      <c r="H61" s="30">
        <v>10.270679104623694</v>
      </c>
      <c r="I61" s="28" t="s">
        <v>272</v>
      </c>
      <c r="J61" s="28" t="s">
        <v>272</v>
      </c>
      <c r="K61" s="28" t="s">
        <v>272</v>
      </c>
      <c r="L61" s="28" t="s">
        <v>272</v>
      </c>
      <c r="M61" s="28" t="s">
        <v>272</v>
      </c>
      <c r="N61" s="28" t="s">
        <v>272</v>
      </c>
      <c r="O61" s="28" t="s">
        <v>272</v>
      </c>
      <c r="P61" s="29">
        <v>96.438301451865669</v>
      </c>
      <c r="Q61" s="28" t="s">
        <v>272</v>
      </c>
    </row>
    <row r="62" spans="1:19">
      <c r="A62" s="37" t="s">
        <v>460</v>
      </c>
      <c r="B62" s="46"/>
      <c r="C62" s="91">
        <v>5.5880267999999997E-2</v>
      </c>
      <c r="D62" s="28" t="s">
        <v>272</v>
      </c>
      <c r="E62" s="28" t="s">
        <v>272</v>
      </c>
      <c r="F62" s="28" t="s">
        <v>272</v>
      </c>
      <c r="G62" s="28" t="s">
        <v>272</v>
      </c>
      <c r="H62" s="28" t="s">
        <v>272</v>
      </c>
      <c r="I62" s="28" t="s">
        <v>272</v>
      </c>
      <c r="J62" s="28" t="s">
        <v>272</v>
      </c>
      <c r="K62" s="28" t="s">
        <v>272</v>
      </c>
      <c r="L62" s="28" t="s">
        <v>272</v>
      </c>
      <c r="M62" s="28" t="s">
        <v>272</v>
      </c>
      <c r="N62" s="28" t="s">
        <v>272</v>
      </c>
      <c r="O62" s="28" t="s">
        <v>272</v>
      </c>
      <c r="P62" s="28" t="s">
        <v>272</v>
      </c>
      <c r="Q62" s="28" t="s">
        <v>272</v>
      </c>
    </row>
    <row r="63" spans="1:19">
      <c r="A63" s="37">
        <v>2017</v>
      </c>
      <c r="B63" s="46"/>
      <c r="C63" s="91">
        <v>6.0262562999999998E-2</v>
      </c>
      <c r="D63" s="28" t="s">
        <v>272</v>
      </c>
      <c r="E63" s="28" t="s">
        <v>272</v>
      </c>
      <c r="F63" s="28" t="s">
        <v>272</v>
      </c>
      <c r="G63" s="28" t="s">
        <v>272</v>
      </c>
      <c r="H63" s="28" t="s">
        <v>272</v>
      </c>
      <c r="I63" s="28" t="s">
        <v>272</v>
      </c>
      <c r="J63" s="28" t="s">
        <v>272</v>
      </c>
      <c r="K63" s="28" t="s">
        <v>272</v>
      </c>
      <c r="L63" s="28" t="s">
        <v>272</v>
      </c>
      <c r="M63" s="28" t="s">
        <v>272</v>
      </c>
      <c r="N63" s="28" t="s">
        <v>272</v>
      </c>
      <c r="O63" s="28" t="s">
        <v>272</v>
      </c>
      <c r="P63" s="28" t="s">
        <v>272</v>
      </c>
      <c r="Q63" s="28" t="s">
        <v>272</v>
      </c>
    </row>
    <row r="64" spans="1:19">
      <c r="A64" s="37">
        <v>2018</v>
      </c>
      <c r="B64" s="46"/>
      <c r="C64" s="143">
        <v>6.2307812999999997E-2</v>
      </c>
      <c r="D64" s="28" t="s">
        <v>272</v>
      </c>
      <c r="E64" s="89">
        <v>4.4475710924999996</v>
      </c>
      <c r="F64" s="28" t="s">
        <v>272</v>
      </c>
      <c r="G64" s="28" t="s">
        <v>272</v>
      </c>
      <c r="H64" s="28" t="s">
        <v>272</v>
      </c>
      <c r="I64" s="28" t="s">
        <v>272</v>
      </c>
      <c r="J64" s="28" t="s">
        <v>272</v>
      </c>
      <c r="K64" s="28" t="s">
        <v>272</v>
      </c>
      <c r="L64" s="28" t="s">
        <v>272</v>
      </c>
      <c r="M64" s="28" t="s">
        <v>272</v>
      </c>
      <c r="N64" s="28" t="s">
        <v>272</v>
      </c>
      <c r="O64" s="28" t="s">
        <v>272</v>
      </c>
      <c r="P64" s="28" t="s">
        <v>272</v>
      </c>
      <c r="Q64" s="28" t="s">
        <v>272</v>
      </c>
    </row>
    <row r="65" spans="1:20">
      <c r="A65" s="37">
        <v>2019</v>
      </c>
      <c r="B65" s="46"/>
      <c r="C65" s="143">
        <v>5.8914362999999997E-2</v>
      </c>
      <c r="D65" s="28" t="s">
        <v>272</v>
      </c>
      <c r="E65" s="89">
        <v>4.2810627175000002</v>
      </c>
      <c r="F65" s="28" t="s">
        <v>272</v>
      </c>
      <c r="G65" s="28" t="s">
        <v>272</v>
      </c>
      <c r="H65" s="28" t="s">
        <v>272</v>
      </c>
      <c r="I65" s="28" t="s">
        <v>272</v>
      </c>
      <c r="J65" s="28" t="s">
        <v>272</v>
      </c>
      <c r="K65" s="28" t="s">
        <v>272</v>
      </c>
      <c r="L65" s="28" t="s">
        <v>272</v>
      </c>
      <c r="M65" s="28" t="s">
        <v>272</v>
      </c>
      <c r="N65" s="28" t="s">
        <v>272</v>
      </c>
      <c r="O65" s="28" t="s">
        <v>272</v>
      </c>
      <c r="P65" s="28" t="s">
        <v>272</v>
      </c>
      <c r="Q65" s="28" t="s">
        <v>272</v>
      </c>
    </row>
    <row r="66" spans="1:20">
      <c r="A66" s="4" t="s">
        <v>438</v>
      </c>
      <c r="B66" s="46"/>
      <c r="C66" s="143">
        <v>4.9013454999999997E-2</v>
      </c>
      <c r="D66" s="28" t="s">
        <v>272</v>
      </c>
      <c r="E66" s="89">
        <v>3.7735987999999998</v>
      </c>
      <c r="F66" s="28" t="s">
        <v>272</v>
      </c>
      <c r="G66" s="28" t="s">
        <v>272</v>
      </c>
      <c r="H66" s="28" t="s">
        <v>272</v>
      </c>
      <c r="I66" s="28" t="s">
        <v>272</v>
      </c>
      <c r="J66" s="28" t="s">
        <v>272</v>
      </c>
      <c r="K66" s="28" t="s">
        <v>272</v>
      </c>
      <c r="L66" s="28" t="s">
        <v>272</v>
      </c>
      <c r="M66" s="28" t="s">
        <v>272</v>
      </c>
      <c r="N66" s="28" t="s">
        <v>272</v>
      </c>
      <c r="O66" s="28" t="s">
        <v>272</v>
      </c>
      <c r="P66" s="28" t="s">
        <v>272</v>
      </c>
      <c r="Q66" s="28" t="s">
        <v>272</v>
      </c>
    </row>
    <row r="67" spans="1:20" s="14" customFormat="1" ht="15" customHeight="1">
      <c r="A67" s="4" t="s">
        <v>543</v>
      </c>
      <c r="C67" s="143">
        <v>5.5343310999999999E-2</v>
      </c>
      <c r="D67" s="28" t="s">
        <v>272</v>
      </c>
      <c r="E67" s="89">
        <v>4.2286601599999996</v>
      </c>
      <c r="F67" s="28" t="s">
        <v>272</v>
      </c>
      <c r="G67" s="28" t="s">
        <v>272</v>
      </c>
      <c r="H67" s="28" t="s">
        <v>272</v>
      </c>
      <c r="I67" s="28" t="s">
        <v>272</v>
      </c>
      <c r="J67" s="28" t="s">
        <v>272</v>
      </c>
      <c r="K67" s="28" t="s">
        <v>272</v>
      </c>
      <c r="L67" s="28" t="s">
        <v>272</v>
      </c>
      <c r="M67" s="28" t="s">
        <v>272</v>
      </c>
      <c r="N67" s="28" t="s">
        <v>272</v>
      </c>
      <c r="O67" s="28" t="s">
        <v>272</v>
      </c>
      <c r="P67" s="28" t="s">
        <v>272</v>
      </c>
      <c r="Q67" s="28" t="s">
        <v>272</v>
      </c>
    </row>
    <row r="68" spans="1:20" s="14" customFormat="1" ht="15" customHeight="1">
      <c r="A68" s="4" t="s">
        <v>549</v>
      </c>
      <c r="C68" s="143">
        <v>5.0105503000000003E-2</v>
      </c>
      <c r="D68" s="92">
        <v>155.1</v>
      </c>
      <c r="E68" s="89">
        <v>4.0255500099999999</v>
      </c>
      <c r="F68" s="28" t="s">
        <v>272</v>
      </c>
      <c r="G68" s="28" t="s">
        <v>272</v>
      </c>
      <c r="H68" s="28" t="s">
        <v>272</v>
      </c>
      <c r="I68" s="28" t="s">
        <v>272</v>
      </c>
      <c r="J68" s="28" t="s">
        <v>272</v>
      </c>
      <c r="K68" s="28" t="s">
        <v>272</v>
      </c>
      <c r="L68" s="28" t="s">
        <v>272</v>
      </c>
      <c r="M68" s="28" t="s">
        <v>272</v>
      </c>
      <c r="N68" s="28" t="s">
        <v>272</v>
      </c>
      <c r="O68" s="28" t="s">
        <v>272</v>
      </c>
      <c r="P68" s="28" t="s">
        <v>272</v>
      </c>
      <c r="Q68" s="28" t="s">
        <v>272</v>
      </c>
    </row>
    <row r="69" spans="1:20" s="14" customFormat="1" ht="12.75" customHeight="1">
      <c r="A69" s="4" t="s">
        <v>561</v>
      </c>
      <c r="C69" s="143">
        <v>4.7014541E-2</v>
      </c>
      <c r="D69" s="92">
        <v>134.1</v>
      </c>
      <c r="E69" s="89">
        <v>4.0848674999999997</v>
      </c>
      <c r="F69" s="28" t="s">
        <v>272</v>
      </c>
      <c r="G69" s="28" t="s">
        <v>272</v>
      </c>
      <c r="H69" s="28" t="s">
        <v>272</v>
      </c>
      <c r="I69" s="28" t="s">
        <v>272</v>
      </c>
      <c r="J69" s="28" t="s">
        <v>272</v>
      </c>
      <c r="K69" s="28" t="s">
        <v>272</v>
      </c>
      <c r="L69" s="28" t="s">
        <v>272</v>
      </c>
      <c r="M69" s="28" t="s">
        <v>272</v>
      </c>
      <c r="N69" s="28" t="s">
        <v>272</v>
      </c>
      <c r="O69" s="28" t="s">
        <v>272</v>
      </c>
      <c r="P69" s="28" t="s">
        <v>272</v>
      </c>
      <c r="Q69" s="28" t="s">
        <v>272</v>
      </c>
    </row>
    <row r="70" spans="1:20" s="14" customFormat="1" ht="12.75" customHeight="1">
      <c r="A70" s="92"/>
      <c r="B70" s="92"/>
      <c r="C70" s="92"/>
      <c r="D70" s="92"/>
      <c r="E70" s="92"/>
      <c r="F70" s="92"/>
      <c r="G70" s="92"/>
      <c r="H70" s="92"/>
      <c r="I70" s="92"/>
      <c r="J70" s="92"/>
      <c r="K70" s="92"/>
      <c r="L70" s="92"/>
      <c r="M70" s="92"/>
      <c r="N70" s="92"/>
      <c r="O70" s="92"/>
      <c r="S70" s="89"/>
    </row>
    <row r="71" spans="1:20" s="14" customFormat="1" ht="14.25" customHeight="1">
      <c r="T71" s="89"/>
    </row>
    <row r="72" spans="1:20" s="14" customFormat="1" ht="12.75"/>
    <row r="73" spans="1:20" s="14" customFormat="1" ht="12.75">
      <c r="A73" s="86"/>
    </row>
    <row r="74" spans="1:20" ht="12.75" customHeight="1">
      <c r="A74" s="86"/>
    </row>
    <row r="75" spans="1:20" ht="13.5" customHeight="1">
      <c r="A75" s="86"/>
    </row>
    <row r="76" spans="1:20">
      <c r="A76" s="14"/>
      <c r="B76" s="14"/>
      <c r="C76" s="14"/>
      <c r="D76" s="14"/>
      <c r="E76" s="14"/>
      <c r="F76" s="14"/>
      <c r="G76" s="14"/>
    </row>
    <row r="77" spans="1:20">
      <c r="A77" s="14"/>
      <c r="B77" s="14"/>
      <c r="C77" s="14"/>
      <c r="D77" s="14"/>
      <c r="E77" s="14"/>
      <c r="F77" s="14"/>
      <c r="G77" s="14"/>
    </row>
    <row r="78" spans="1:20">
      <c r="A78" s="14" t="s">
        <v>436</v>
      </c>
      <c r="B78" s="14"/>
      <c r="C78" s="14"/>
      <c r="D78" s="14"/>
      <c r="E78" s="14"/>
      <c r="F78" s="14"/>
      <c r="G78" s="14"/>
    </row>
  </sheetData>
  <phoneticPr fontId="7" type="noConversion"/>
  <pageMargins left="0.74803149606299213" right="0.74803149606299213" top="0.78740157480314965" bottom="0.79" header="0.51181102362204722" footer="0.51181102362204722"/>
  <pageSetup paperSize="9" scale="54" orientation="portrait" verticalDpi="300" r:id="rId1"/>
  <headerFooter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N72"/>
  <sheetViews>
    <sheetView topLeftCell="A4" zoomScale="75" zoomScaleNormal="75" workbookViewId="0">
      <pane ySplit="5" topLeftCell="A9" activePane="bottomLeft" state="frozen"/>
      <selection pane="bottomLeft" activeCell="F59" sqref="F59"/>
    </sheetView>
  </sheetViews>
  <sheetFormatPr defaultColWidth="11.42578125" defaultRowHeight="15"/>
  <cols>
    <col min="1" max="1" width="18.140625" style="2" customWidth="1"/>
    <col min="2" max="5" width="20.7109375" style="2" customWidth="1"/>
    <col min="6" max="6" width="32" style="2" customWidth="1"/>
    <col min="7" max="7" width="13.28515625" style="2" customWidth="1"/>
    <col min="8" max="12" width="8.7109375" style="2" hidden="1" customWidth="1"/>
    <col min="13" max="13" width="31.5703125" style="2" customWidth="1"/>
    <col min="14" max="14" width="13.28515625" style="2" customWidth="1"/>
    <col min="15" max="16384" width="11.42578125" style="2"/>
  </cols>
  <sheetData>
    <row r="1" spans="1:12" ht="18" hidden="1">
      <c r="A1" s="51" t="s">
        <v>94</v>
      </c>
    </row>
    <row r="2" spans="1:12" ht="18" hidden="1">
      <c r="A2" s="51"/>
      <c r="E2" s="52"/>
    </row>
    <row r="3" spans="1:12" ht="18" hidden="1">
      <c r="A3" s="51"/>
    </row>
    <row r="4" spans="1:12" ht="20.25">
      <c r="A4" s="36" t="s">
        <v>661</v>
      </c>
      <c r="F4" s="127"/>
    </row>
    <row r="5" spans="1:12" ht="20.25">
      <c r="A5" s="181" t="s">
        <v>270</v>
      </c>
      <c r="F5" s="127"/>
    </row>
    <row r="6" spans="1:12" ht="20.25">
      <c r="A6" s="181" t="s">
        <v>271</v>
      </c>
      <c r="F6" s="127"/>
    </row>
    <row r="7" spans="1:12">
      <c r="A7" s="294" t="s">
        <v>476</v>
      </c>
      <c r="B7" s="295" t="s">
        <v>542</v>
      </c>
      <c r="C7" s="295" t="s">
        <v>478</v>
      </c>
      <c r="D7" s="48" t="s">
        <v>95</v>
      </c>
      <c r="E7" s="48" t="s">
        <v>90</v>
      </c>
      <c r="F7" s="295" t="s">
        <v>477</v>
      </c>
      <c r="G7" s="3"/>
      <c r="H7" s="48" t="s">
        <v>73</v>
      </c>
      <c r="I7" s="48" t="s">
        <v>68</v>
      </c>
      <c r="J7" s="48" t="s">
        <v>89</v>
      </c>
      <c r="K7" s="48" t="s">
        <v>90</v>
      </c>
      <c r="L7" s="47" t="s">
        <v>96</v>
      </c>
    </row>
    <row r="8" spans="1:12">
      <c r="A8" s="46"/>
      <c r="B8" s="47"/>
      <c r="C8" s="47"/>
      <c r="D8" s="48" t="s">
        <v>97</v>
      </c>
      <c r="E8" s="48" t="s">
        <v>98</v>
      </c>
      <c r="F8" s="47"/>
      <c r="G8" s="3"/>
      <c r="H8" s="47"/>
      <c r="I8" s="47"/>
      <c r="J8" s="48" t="s">
        <v>91</v>
      </c>
      <c r="K8" s="48" t="s">
        <v>92</v>
      </c>
      <c r="L8" s="47"/>
    </row>
    <row r="9" spans="1:12">
      <c r="A9" s="37">
        <v>1960</v>
      </c>
      <c r="B9" s="28" t="s">
        <v>272</v>
      </c>
      <c r="C9" s="28" t="s">
        <v>272</v>
      </c>
      <c r="D9" s="28" t="s">
        <v>272</v>
      </c>
      <c r="E9" s="28" t="s">
        <v>272</v>
      </c>
      <c r="F9" s="28" t="s">
        <v>272</v>
      </c>
      <c r="G9" s="3"/>
      <c r="H9" s="3" t="s">
        <v>4</v>
      </c>
      <c r="I9" s="29"/>
      <c r="J9" s="3"/>
      <c r="K9" s="3" t="s">
        <v>4</v>
      </c>
      <c r="L9" s="3" t="s">
        <v>4</v>
      </c>
    </row>
    <row r="10" spans="1:12">
      <c r="A10" s="37">
        <v>1961</v>
      </c>
      <c r="B10" s="28" t="s">
        <v>272</v>
      </c>
      <c r="C10" s="28" t="s">
        <v>272</v>
      </c>
      <c r="D10" s="28" t="s">
        <v>272</v>
      </c>
      <c r="E10" s="28" t="s">
        <v>272</v>
      </c>
      <c r="F10" s="28" t="s">
        <v>272</v>
      </c>
      <c r="G10" s="3"/>
      <c r="H10" s="3" t="s">
        <v>4</v>
      </c>
      <c r="I10" s="29"/>
      <c r="J10" s="3"/>
      <c r="K10" s="3" t="s">
        <v>4</v>
      </c>
      <c r="L10" s="3" t="s">
        <v>4</v>
      </c>
    </row>
    <row r="11" spans="1:12">
      <c r="A11" s="37">
        <v>1962</v>
      </c>
      <c r="B11" s="28" t="s">
        <v>272</v>
      </c>
      <c r="C11" s="28" t="s">
        <v>272</v>
      </c>
      <c r="D11" s="28" t="s">
        <v>272</v>
      </c>
      <c r="E11" s="28" t="s">
        <v>272</v>
      </c>
      <c r="F11" s="28" t="s">
        <v>272</v>
      </c>
      <c r="G11" s="3"/>
      <c r="H11" s="3" t="s">
        <v>4</v>
      </c>
      <c r="I11" s="29"/>
      <c r="J11" s="3"/>
      <c r="K11" s="3" t="s">
        <v>4</v>
      </c>
      <c r="L11" s="3" t="s">
        <v>4</v>
      </c>
    </row>
    <row r="12" spans="1:12">
      <c r="A12" s="37">
        <v>1963</v>
      </c>
      <c r="B12" s="28" t="s">
        <v>272</v>
      </c>
      <c r="C12" s="28" t="s">
        <v>272</v>
      </c>
      <c r="D12" s="28" t="s">
        <v>272</v>
      </c>
      <c r="E12" s="28" t="s">
        <v>272</v>
      </c>
      <c r="F12" s="28" t="s">
        <v>272</v>
      </c>
      <c r="G12" s="3"/>
      <c r="H12" s="3" t="s">
        <v>4</v>
      </c>
      <c r="I12" s="29"/>
      <c r="J12" s="3"/>
      <c r="K12" s="3" t="s">
        <v>4</v>
      </c>
      <c r="L12" s="3" t="s">
        <v>4</v>
      </c>
    </row>
    <row r="13" spans="1:12">
      <c r="A13" s="37">
        <v>1964</v>
      </c>
      <c r="B13" s="28" t="s">
        <v>272</v>
      </c>
      <c r="C13" s="28" t="s">
        <v>272</v>
      </c>
      <c r="D13" s="28" t="s">
        <v>272</v>
      </c>
      <c r="E13" s="28" t="s">
        <v>272</v>
      </c>
      <c r="F13" s="28" t="s">
        <v>272</v>
      </c>
      <c r="G13" s="3"/>
      <c r="H13" s="3" t="s">
        <v>4</v>
      </c>
      <c r="I13" s="29"/>
      <c r="J13" s="3"/>
      <c r="K13" s="3" t="s">
        <v>4</v>
      </c>
      <c r="L13" s="3" t="s">
        <v>4</v>
      </c>
    </row>
    <row r="14" spans="1:12">
      <c r="A14" s="37">
        <v>1965</v>
      </c>
      <c r="B14" s="28" t="s">
        <v>272</v>
      </c>
      <c r="C14" s="28" t="s">
        <v>272</v>
      </c>
      <c r="D14" s="28" t="s">
        <v>272</v>
      </c>
      <c r="E14" s="28" t="s">
        <v>272</v>
      </c>
      <c r="F14" s="28" t="s">
        <v>272</v>
      </c>
      <c r="G14" s="3"/>
      <c r="H14" s="3" t="s">
        <v>4</v>
      </c>
      <c r="I14" s="29"/>
      <c r="J14" s="3"/>
      <c r="K14" s="3" t="s">
        <v>4</v>
      </c>
      <c r="L14" s="3" t="s">
        <v>4</v>
      </c>
    </row>
    <row r="15" spans="1:12">
      <c r="A15" s="37">
        <v>1966</v>
      </c>
      <c r="B15" s="28" t="s">
        <v>272</v>
      </c>
      <c r="C15" s="28" t="s">
        <v>272</v>
      </c>
      <c r="D15" s="28" t="s">
        <v>272</v>
      </c>
      <c r="E15" s="28" t="s">
        <v>272</v>
      </c>
      <c r="F15" s="28" t="s">
        <v>272</v>
      </c>
      <c r="G15" s="3"/>
      <c r="H15" s="3" t="s">
        <v>4</v>
      </c>
      <c r="I15" s="29"/>
      <c r="J15" s="3"/>
      <c r="K15" s="3" t="s">
        <v>4</v>
      </c>
      <c r="L15" s="3" t="s">
        <v>4</v>
      </c>
    </row>
    <row r="16" spans="1:12">
      <c r="A16" s="37">
        <v>1967</v>
      </c>
      <c r="B16" s="28" t="s">
        <v>272</v>
      </c>
      <c r="C16" s="28" t="s">
        <v>272</v>
      </c>
      <c r="D16" s="28" t="s">
        <v>272</v>
      </c>
      <c r="E16" s="28" t="s">
        <v>272</v>
      </c>
      <c r="F16" s="28" t="s">
        <v>272</v>
      </c>
      <c r="G16" s="3"/>
      <c r="H16" s="3" t="s">
        <v>4</v>
      </c>
      <c r="I16" s="29"/>
      <c r="J16" s="3"/>
      <c r="K16" s="3" t="s">
        <v>4</v>
      </c>
      <c r="L16" s="3" t="s">
        <v>4</v>
      </c>
    </row>
    <row r="17" spans="1:12">
      <c r="A17" s="50" t="s">
        <v>99</v>
      </c>
      <c r="B17" s="28" t="s">
        <v>272</v>
      </c>
      <c r="C17" s="28" t="s">
        <v>272</v>
      </c>
      <c r="D17" s="28" t="s">
        <v>272</v>
      </c>
      <c r="E17" s="28" t="s">
        <v>272</v>
      </c>
      <c r="F17" s="28" t="s">
        <v>272</v>
      </c>
      <c r="G17" s="3"/>
      <c r="H17" s="3" t="s">
        <v>4</v>
      </c>
      <c r="I17" s="29"/>
      <c r="J17" s="3"/>
      <c r="K17" s="3" t="s">
        <v>4</v>
      </c>
      <c r="L17" s="3" t="s">
        <v>4</v>
      </c>
    </row>
    <row r="18" spans="1:12">
      <c r="A18" s="37">
        <v>1969</v>
      </c>
      <c r="B18" s="28" t="s">
        <v>272</v>
      </c>
      <c r="C18" s="28" t="s">
        <v>272</v>
      </c>
      <c r="D18" s="28" t="s">
        <v>272</v>
      </c>
      <c r="E18" s="28" t="s">
        <v>272</v>
      </c>
      <c r="F18" s="28" t="s">
        <v>272</v>
      </c>
      <c r="G18" s="3"/>
      <c r="H18" s="3" t="s">
        <v>4</v>
      </c>
      <c r="I18" s="29"/>
      <c r="J18" s="3"/>
      <c r="K18" s="3" t="s">
        <v>4</v>
      </c>
      <c r="L18" s="3" t="s">
        <v>4</v>
      </c>
    </row>
    <row r="19" spans="1:12">
      <c r="A19" s="37">
        <v>1970</v>
      </c>
      <c r="B19" s="28" t="s">
        <v>272</v>
      </c>
      <c r="C19" s="28" t="s">
        <v>272</v>
      </c>
      <c r="D19" s="28" t="s">
        <v>272</v>
      </c>
      <c r="E19" s="28" t="s">
        <v>272</v>
      </c>
      <c r="F19" s="28" t="s">
        <v>272</v>
      </c>
      <c r="G19" s="3"/>
      <c r="H19" s="3" t="s">
        <v>4</v>
      </c>
      <c r="I19" s="29"/>
      <c r="J19" s="3"/>
      <c r="K19" s="3" t="s">
        <v>4</v>
      </c>
      <c r="L19" s="3" t="s">
        <v>4</v>
      </c>
    </row>
    <row r="20" spans="1:12">
      <c r="A20" s="37">
        <v>1971</v>
      </c>
      <c r="B20" s="28" t="s">
        <v>272</v>
      </c>
      <c r="C20" s="28" t="s">
        <v>272</v>
      </c>
      <c r="D20" s="28" t="s">
        <v>272</v>
      </c>
      <c r="E20" s="28" t="s">
        <v>272</v>
      </c>
      <c r="F20" s="28" t="s">
        <v>272</v>
      </c>
      <c r="G20" s="3"/>
      <c r="H20" s="3" t="s">
        <v>4</v>
      </c>
      <c r="I20" s="29"/>
      <c r="J20" s="3"/>
      <c r="K20" s="3" t="s">
        <v>4</v>
      </c>
      <c r="L20" s="3" t="s">
        <v>4</v>
      </c>
    </row>
    <row r="21" spans="1:12">
      <c r="A21" s="37">
        <v>1972</v>
      </c>
      <c r="B21" s="28" t="s">
        <v>272</v>
      </c>
      <c r="C21" s="28" t="s">
        <v>272</v>
      </c>
      <c r="D21" s="28" t="s">
        <v>272</v>
      </c>
      <c r="E21" s="28" t="s">
        <v>272</v>
      </c>
      <c r="F21" s="28" t="s">
        <v>272</v>
      </c>
      <c r="G21" s="3"/>
      <c r="H21" s="3" t="s">
        <v>4</v>
      </c>
      <c r="I21" s="29"/>
      <c r="J21" s="3"/>
      <c r="K21" s="3" t="s">
        <v>4</v>
      </c>
      <c r="L21" s="3" t="s">
        <v>4</v>
      </c>
    </row>
    <row r="22" spans="1:12">
      <c r="A22" s="37">
        <v>1973</v>
      </c>
      <c r="B22" s="28" t="s">
        <v>272</v>
      </c>
      <c r="C22" s="28" t="s">
        <v>272</v>
      </c>
      <c r="D22" s="28" t="s">
        <v>272</v>
      </c>
      <c r="E22" s="28" t="s">
        <v>272</v>
      </c>
      <c r="F22" s="28" t="s">
        <v>272</v>
      </c>
      <c r="G22" s="3"/>
      <c r="H22" s="3" t="s">
        <v>4</v>
      </c>
      <c r="I22" s="29"/>
      <c r="J22" s="29"/>
      <c r="K22" s="3" t="s">
        <v>4</v>
      </c>
      <c r="L22" s="29" t="e">
        <f t="shared" ref="L22:L49" si="0">F22/F$34*100</f>
        <v>#VALUE!</v>
      </c>
    </row>
    <row r="23" spans="1:12">
      <c r="A23" s="37">
        <v>1974</v>
      </c>
      <c r="B23" s="28" t="s">
        <v>272</v>
      </c>
      <c r="C23" s="28" t="s">
        <v>272</v>
      </c>
      <c r="D23" s="28" t="s">
        <v>272</v>
      </c>
      <c r="E23" s="28" t="s">
        <v>272</v>
      </c>
      <c r="F23" s="28" t="s">
        <v>272</v>
      </c>
      <c r="G23" s="3"/>
      <c r="H23" s="29" t="e">
        <f t="shared" ref="H23:H49" si="1">B23/B$34*100</f>
        <v>#VALUE!</v>
      </c>
      <c r="I23" s="29"/>
      <c r="J23" s="29"/>
      <c r="K23" s="3" t="s">
        <v>4</v>
      </c>
      <c r="L23" s="29" t="e">
        <f t="shared" si="0"/>
        <v>#VALUE!</v>
      </c>
    </row>
    <row r="24" spans="1:12">
      <c r="A24" s="37">
        <v>1975</v>
      </c>
      <c r="B24" s="28" t="s">
        <v>272</v>
      </c>
      <c r="C24" s="28" t="s">
        <v>272</v>
      </c>
      <c r="D24" s="28" t="s">
        <v>272</v>
      </c>
      <c r="E24" s="28" t="s">
        <v>272</v>
      </c>
      <c r="F24" s="28" t="s">
        <v>272</v>
      </c>
      <c r="G24" s="28"/>
      <c r="H24" s="29" t="e">
        <f t="shared" si="1"/>
        <v>#VALUE!</v>
      </c>
      <c r="I24" s="29"/>
      <c r="J24" s="29"/>
      <c r="K24" s="29" t="s">
        <v>4</v>
      </c>
      <c r="L24" s="29" t="e">
        <f t="shared" si="0"/>
        <v>#VALUE!</v>
      </c>
    </row>
    <row r="25" spans="1:12">
      <c r="A25" s="37">
        <v>1976</v>
      </c>
      <c r="B25" s="28" t="s">
        <v>272</v>
      </c>
      <c r="C25" s="28" t="s">
        <v>272</v>
      </c>
      <c r="D25" s="28" t="s">
        <v>272</v>
      </c>
      <c r="E25" s="28" t="s">
        <v>272</v>
      </c>
      <c r="F25" s="28" t="s">
        <v>272</v>
      </c>
      <c r="G25" s="28"/>
      <c r="H25" s="29" t="e">
        <f t="shared" si="1"/>
        <v>#VALUE!</v>
      </c>
      <c r="I25" s="29"/>
      <c r="J25" s="29"/>
      <c r="K25" s="29" t="s">
        <v>4</v>
      </c>
      <c r="L25" s="29" t="e">
        <f t="shared" si="0"/>
        <v>#VALUE!</v>
      </c>
    </row>
    <row r="26" spans="1:12">
      <c r="A26" s="37">
        <v>1977</v>
      </c>
      <c r="B26" s="28" t="s">
        <v>272</v>
      </c>
      <c r="C26" s="28" t="s">
        <v>272</v>
      </c>
      <c r="D26" s="28" t="s">
        <v>272</v>
      </c>
      <c r="E26" s="28" t="s">
        <v>272</v>
      </c>
      <c r="F26" s="28" t="s">
        <v>272</v>
      </c>
      <c r="G26" s="28"/>
      <c r="H26" s="29" t="e">
        <f t="shared" si="1"/>
        <v>#VALUE!</v>
      </c>
      <c r="I26" s="29"/>
      <c r="J26" s="29"/>
      <c r="K26" s="29" t="s">
        <v>4</v>
      </c>
      <c r="L26" s="29" t="e">
        <f t="shared" si="0"/>
        <v>#VALUE!</v>
      </c>
    </row>
    <row r="27" spans="1:12">
      <c r="A27" s="37">
        <v>1978</v>
      </c>
      <c r="B27" s="28" t="s">
        <v>272</v>
      </c>
      <c r="C27" s="28" t="s">
        <v>272</v>
      </c>
      <c r="D27" s="28" t="s">
        <v>272</v>
      </c>
      <c r="E27" s="28" t="s">
        <v>272</v>
      </c>
      <c r="F27" s="28" t="s">
        <v>272</v>
      </c>
      <c r="G27" s="28"/>
      <c r="H27" s="29" t="e">
        <f t="shared" si="1"/>
        <v>#VALUE!</v>
      </c>
      <c r="I27" s="29"/>
      <c r="J27" s="29"/>
      <c r="K27" s="29" t="s">
        <v>4</v>
      </c>
      <c r="L27" s="29" t="e">
        <f t="shared" si="0"/>
        <v>#VALUE!</v>
      </c>
    </row>
    <row r="28" spans="1:12">
      <c r="A28" s="37">
        <v>1979</v>
      </c>
      <c r="B28" s="28" t="s">
        <v>272</v>
      </c>
      <c r="C28" s="28" t="s">
        <v>272</v>
      </c>
      <c r="D28" s="28" t="s">
        <v>272</v>
      </c>
      <c r="E28" s="28" t="s">
        <v>272</v>
      </c>
      <c r="F28" s="28" t="s">
        <v>272</v>
      </c>
      <c r="G28" s="28"/>
      <c r="H28" s="29" t="e">
        <f t="shared" si="1"/>
        <v>#VALUE!</v>
      </c>
      <c r="I28" s="29"/>
      <c r="J28" s="29"/>
      <c r="K28" s="29" t="s">
        <v>4</v>
      </c>
      <c r="L28" s="29" t="e">
        <f t="shared" si="0"/>
        <v>#VALUE!</v>
      </c>
    </row>
    <row r="29" spans="1:12">
      <c r="A29" s="37">
        <v>1980</v>
      </c>
      <c r="B29" s="28" t="s">
        <v>272</v>
      </c>
      <c r="C29" s="28" t="s">
        <v>272</v>
      </c>
      <c r="D29" s="28" t="s">
        <v>272</v>
      </c>
      <c r="E29" s="28" t="s">
        <v>272</v>
      </c>
      <c r="F29" s="28" t="s">
        <v>272</v>
      </c>
      <c r="G29" s="28"/>
      <c r="H29" s="29" t="e">
        <f t="shared" si="1"/>
        <v>#VALUE!</v>
      </c>
      <c r="I29" s="29"/>
      <c r="J29" s="29" t="e">
        <f t="shared" ref="J29:J49" si="2">D29/D$34*100</f>
        <v>#VALUE!</v>
      </c>
      <c r="K29" s="29" t="e">
        <f t="shared" ref="K29:K49" si="3">E29/E$34*100</f>
        <v>#VALUE!</v>
      </c>
      <c r="L29" s="29" t="e">
        <f t="shared" si="0"/>
        <v>#VALUE!</v>
      </c>
    </row>
    <row r="30" spans="1:12">
      <c r="A30" s="37">
        <v>1981</v>
      </c>
      <c r="B30" s="28" t="s">
        <v>272</v>
      </c>
      <c r="C30" s="28" t="s">
        <v>272</v>
      </c>
      <c r="D30" s="28" t="s">
        <v>272</v>
      </c>
      <c r="E30" s="28" t="s">
        <v>272</v>
      </c>
      <c r="F30" s="28" t="s">
        <v>272</v>
      </c>
      <c r="G30" s="28"/>
      <c r="H30" s="29" t="e">
        <f t="shared" si="1"/>
        <v>#VALUE!</v>
      </c>
      <c r="I30" s="29"/>
      <c r="J30" s="29" t="e">
        <f t="shared" si="2"/>
        <v>#VALUE!</v>
      </c>
      <c r="K30" s="29" t="e">
        <f t="shared" si="3"/>
        <v>#VALUE!</v>
      </c>
      <c r="L30" s="29" t="e">
        <f t="shared" si="0"/>
        <v>#VALUE!</v>
      </c>
    </row>
    <row r="31" spans="1:12">
      <c r="A31" s="37">
        <v>1982</v>
      </c>
      <c r="B31" s="28" t="s">
        <v>272</v>
      </c>
      <c r="C31" s="28" t="s">
        <v>272</v>
      </c>
      <c r="D31" s="28" t="s">
        <v>272</v>
      </c>
      <c r="E31" s="28" t="s">
        <v>272</v>
      </c>
      <c r="F31" s="28" t="s">
        <v>272</v>
      </c>
      <c r="G31" s="28"/>
      <c r="H31" s="29" t="e">
        <f t="shared" si="1"/>
        <v>#VALUE!</v>
      </c>
      <c r="I31" s="29"/>
      <c r="J31" s="29" t="e">
        <f t="shared" si="2"/>
        <v>#VALUE!</v>
      </c>
      <c r="K31" s="29" t="e">
        <f t="shared" si="3"/>
        <v>#VALUE!</v>
      </c>
      <c r="L31" s="29" t="e">
        <f t="shared" si="0"/>
        <v>#VALUE!</v>
      </c>
    </row>
    <row r="32" spans="1:12">
      <c r="A32" s="37">
        <v>1983</v>
      </c>
      <c r="B32" s="28" t="s">
        <v>272</v>
      </c>
      <c r="C32" s="28" t="s">
        <v>272</v>
      </c>
      <c r="D32" s="28" t="s">
        <v>272</v>
      </c>
      <c r="E32" s="28" t="s">
        <v>272</v>
      </c>
      <c r="F32" s="28" t="s">
        <v>272</v>
      </c>
      <c r="G32" s="28"/>
      <c r="H32" s="29" t="e">
        <f t="shared" si="1"/>
        <v>#VALUE!</v>
      </c>
      <c r="I32" s="29"/>
      <c r="J32" s="29" t="e">
        <f t="shared" si="2"/>
        <v>#VALUE!</v>
      </c>
      <c r="K32" s="29" t="e">
        <f t="shared" si="3"/>
        <v>#VALUE!</v>
      </c>
      <c r="L32" s="29" t="e">
        <f t="shared" si="0"/>
        <v>#VALUE!</v>
      </c>
    </row>
    <row r="33" spans="1:14">
      <c r="A33" s="37">
        <v>1984</v>
      </c>
      <c r="B33" s="28" t="s">
        <v>272</v>
      </c>
      <c r="C33" s="28" t="s">
        <v>272</v>
      </c>
      <c r="D33" s="28" t="s">
        <v>272</v>
      </c>
      <c r="E33" s="28" t="s">
        <v>272</v>
      </c>
      <c r="F33" s="28" t="s">
        <v>272</v>
      </c>
      <c r="G33" s="28"/>
      <c r="H33" s="29" t="e">
        <f t="shared" si="1"/>
        <v>#VALUE!</v>
      </c>
      <c r="I33" s="29"/>
      <c r="J33" s="29" t="e">
        <f t="shared" si="2"/>
        <v>#VALUE!</v>
      </c>
      <c r="K33" s="29" t="e">
        <f t="shared" si="3"/>
        <v>#VALUE!</v>
      </c>
      <c r="L33" s="29" t="e">
        <f t="shared" si="0"/>
        <v>#VALUE!</v>
      </c>
    </row>
    <row r="34" spans="1:14">
      <c r="A34" s="37">
        <v>1985</v>
      </c>
      <c r="B34" s="28" t="s">
        <v>272</v>
      </c>
      <c r="C34" s="28" t="s">
        <v>272</v>
      </c>
      <c r="D34" s="28" t="s">
        <v>272</v>
      </c>
      <c r="E34" s="28" t="s">
        <v>272</v>
      </c>
      <c r="F34" s="28" t="s">
        <v>272</v>
      </c>
      <c r="G34" s="28"/>
      <c r="H34" s="29" t="e">
        <f t="shared" si="1"/>
        <v>#VALUE!</v>
      </c>
      <c r="I34" s="29"/>
      <c r="J34" s="29" t="e">
        <f t="shared" si="2"/>
        <v>#VALUE!</v>
      </c>
      <c r="K34" s="29" t="e">
        <f t="shared" si="3"/>
        <v>#VALUE!</v>
      </c>
      <c r="L34" s="29" t="e">
        <f t="shared" si="0"/>
        <v>#VALUE!</v>
      </c>
    </row>
    <row r="35" spans="1:14">
      <c r="A35" s="37">
        <v>1986</v>
      </c>
      <c r="B35" s="28" t="s">
        <v>272</v>
      </c>
      <c r="C35" s="28" t="s">
        <v>272</v>
      </c>
      <c r="D35" s="28" t="s">
        <v>272</v>
      </c>
      <c r="E35" s="28" t="s">
        <v>272</v>
      </c>
      <c r="F35" s="28" t="s">
        <v>272</v>
      </c>
      <c r="G35" s="28"/>
      <c r="H35" s="29" t="e">
        <f t="shared" si="1"/>
        <v>#VALUE!</v>
      </c>
      <c r="I35" s="29"/>
      <c r="J35" s="29" t="e">
        <f t="shared" si="2"/>
        <v>#VALUE!</v>
      </c>
      <c r="K35" s="29" t="e">
        <f t="shared" si="3"/>
        <v>#VALUE!</v>
      </c>
      <c r="L35" s="29" t="e">
        <f t="shared" si="0"/>
        <v>#VALUE!</v>
      </c>
    </row>
    <row r="36" spans="1:14">
      <c r="A36" s="37">
        <v>1987</v>
      </c>
      <c r="B36" s="28" t="s">
        <v>272</v>
      </c>
      <c r="C36" s="28" t="s">
        <v>272</v>
      </c>
      <c r="D36" s="8">
        <v>19810</v>
      </c>
      <c r="E36" s="8">
        <v>262</v>
      </c>
      <c r="F36" s="28" t="s">
        <v>272</v>
      </c>
      <c r="G36" s="28"/>
      <c r="H36" s="29" t="e">
        <f t="shared" si="1"/>
        <v>#VALUE!</v>
      </c>
      <c r="I36" s="29"/>
      <c r="J36" s="29" t="e">
        <f t="shared" si="2"/>
        <v>#VALUE!</v>
      </c>
      <c r="K36" s="29" t="e">
        <f t="shared" si="3"/>
        <v>#VALUE!</v>
      </c>
      <c r="L36" s="29" t="e">
        <f t="shared" si="0"/>
        <v>#VALUE!</v>
      </c>
    </row>
    <row r="37" spans="1:14">
      <c r="A37" s="37">
        <v>1988</v>
      </c>
      <c r="B37" s="28" t="s">
        <v>272</v>
      </c>
      <c r="C37" s="28" t="s">
        <v>272</v>
      </c>
      <c r="D37" s="8">
        <v>22910</v>
      </c>
      <c r="E37" s="8">
        <v>264</v>
      </c>
      <c r="F37" s="28" t="s">
        <v>272</v>
      </c>
      <c r="G37" s="28"/>
      <c r="H37" s="29" t="e">
        <f t="shared" si="1"/>
        <v>#VALUE!</v>
      </c>
      <c r="I37" s="29"/>
      <c r="J37" s="29" t="e">
        <f t="shared" si="2"/>
        <v>#VALUE!</v>
      </c>
      <c r="K37" s="29" t="e">
        <f t="shared" si="3"/>
        <v>#VALUE!</v>
      </c>
      <c r="L37" s="29" t="e">
        <f t="shared" si="0"/>
        <v>#VALUE!</v>
      </c>
      <c r="N37" s="10"/>
    </row>
    <row r="38" spans="1:14">
      <c r="A38" s="37">
        <v>1989</v>
      </c>
      <c r="B38" s="28" t="s">
        <v>272</v>
      </c>
      <c r="C38" s="28" t="s">
        <v>272</v>
      </c>
      <c r="D38" s="8">
        <v>23020</v>
      </c>
      <c r="E38" s="8">
        <v>268</v>
      </c>
      <c r="F38" s="28" t="s">
        <v>272</v>
      </c>
      <c r="G38" s="28"/>
      <c r="H38" s="29" t="e">
        <f t="shared" si="1"/>
        <v>#VALUE!</v>
      </c>
      <c r="I38" s="29"/>
      <c r="J38" s="29" t="e">
        <f t="shared" si="2"/>
        <v>#VALUE!</v>
      </c>
      <c r="K38" s="29" t="e">
        <f t="shared" si="3"/>
        <v>#VALUE!</v>
      </c>
      <c r="L38" s="53" t="e">
        <f t="shared" si="0"/>
        <v>#VALUE!</v>
      </c>
    </row>
    <row r="39" spans="1:14">
      <c r="A39" s="37">
        <v>1990</v>
      </c>
      <c r="B39" s="28" t="s">
        <v>272</v>
      </c>
      <c r="C39" s="28" t="s">
        <v>272</v>
      </c>
      <c r="D39" s="8">
        <v>19090</v>
      </c>
      <c r="E39" s="8">
        <v>315</v>
      </c>
      <c r="F39" s="28" t="s">
        <v>272</v>
      </c>
      <c r="G39" s="28"/>
      <c r="H39" s="29" t="e">
        <f t="shared" si="1"/>
        <v>#VALUE!</v>
      </c>
      <c r="I39" s="29"/>
      <c r="J39" s="29" t="e">
        <f t="shared" si="2"/>
        <v>#VALUE!</v>
      </c>
      <c r="K39" s="29" t="e">
        <f t="shared" si="3"/>
        <v>#VALUE!</v>
      </c>
      <c r="L39" s="29" t="e">
        <f t="shared" si="0"/>
        <v>#VALUE!</v>
      </c>
    </row>
    <row r="40" spans="1:14">
      <c r="A40" s="37">
        <v>1991</v>
      </c>
      <c r="B40" s="28" t="s">
        <v>272</v>
      </c>
      <c r="C40" s="28" t="s">
        <v>272</v>
      </c>
      <c r="D40" s="8">
        <v>22850</v>
      </c>
      <c r="E40" s="8">
        <v>298</v>
      </c>
      <c r="F40" s="28" t="s">
        <v>272</v>
      </c>
      <c r="G40" s="28"/>
      <c r="H40" s="29" t="e">
        <f t="shared" si="1"/>
        <v>#VALUE!</v>
      </c>
      <c r="I40" s="29"/>
      <c r="J40" s="29" t="e">
        <f t="shared" si="2"/>
        <v>#VALUE!</v>
      </c>
      <c r="K40" s="29" t="e">
        <f t="shared" si="3"/>
        <v>#VALUE!</v>
      </c>
      <c r="L40" s="29" t="e">
        <f t="shared" si="0"/>
        <v>#VALUE!</v>
      </c>
    </row>
    <row r="41" spans="1:14">
      <c r="A41" s="37">
        <v>1992</v>
      </c>
      <c r="B41" s="28" t="s">
        <v>272</v>
      </c>
      <c r="C41" s="28" t="s">
        <v>272</v>
      </c>
      <c r="D41" s="8">
        <v>20940</v>
      </c>
      <c r="E41" s="8">
        <v>270</v>
      </c>
      <c r="F41" s="11">
        <v>5132.2</v>
      </c>
      <c r="G41" s="28"/>
      <c r="H41" s="29" t="e">
        <f t="shared" si="1"/>
        <v>#VALUE!</v>
      </c>
      <c r="I41" s="29"/>
      <c r="J41" s="29" t="e">
        <f t="shared" si="2"/>
        <v>#VALUE!</v>
      </c>
      <c r="K41" s="29" t="e">
        <f t="shared" si="3"/>
        <v>#VALUE!</v>
      </c>
      <c r="L41" s="29" t="e">
        <f t="shared" si="0"/>
        <v>#VALUE!</v>
      </c>
    </row>
    <row r="42" spans="1:14">
      <c r="A42" s="37">
        <v>1993</v>
      </c>
      <c r="B42" s="28" t="s">
        <v>272</v>
      </c>
      <c r="C42" s="28" t="s">
        <v>272</v>
      </c>
      <c r="D42" s="8">
        <v>19710</v>
      </c>
      <c r="E42" s="8">
        <v>290</v>
      </c>
      <c r="F42" s="28" t="s">
        <v>272</v>
      </c>
      <c r="G42" s="28"/>
      <c r="H42" s="29" t="e">
        <f t="shared" si="1"/>
        <v>#VALUE!</v>
      </c>
      <c r="I42" s="29"/>
      <c r="J42" s="29" t="e">
        <f t="shared" si="2"/>
        <v>#VALUE!</v>
      </c>
      <c r="K42" s="29" t="e">
        <f t="shared" si="3"/>
        <v>#VALUE!</v>
      </c>
      <c r="L42" s="29" t="e">
        <f t="shared" si="0"/>
        <v>#VALUE!</v>
      </c>
    </row>
    <row r="43" spans="1:14">
      <c r="A43" s="37">
        <v>1994</v>
      </c>
      <c r="B43" s="28" t="s">
        <v>272</v>
      </c>
      <c r="C43" s="28" t="s">
        <v>272</v>
      </c>
      <c r="D43" s="8">
        <v>19740</v>
      </c>
      <c r="E43" s="8">
        <v>290</v>
      </c>
      <c r="F43" s="11">
        <v>5278.8</v>
      </c>
      <c r="G43" s="28"/>
      <c r="H43" s="29" t="e">
        <f t="shared" si="1"/>
        <v>#VALUE!</v>
      </c>
      <c r="I43" s="29"/>
      <c r="J43" s="29" t="e">
        <f t="shared" si="2"/>
        <v>#VALUE!</v>
      </c>
      <c r="K43" s="29" t="e">
        <f t="shared" si="3"/>
        <v>#VALUE!</v>
      </c>
      <c r="L43" s="29" t="e">
        <f t="shared" si="0"/>
        <v>#VALUE!</v>
      </c>
    </row>
    <row r="44" spans="1:14">
      <c r="A44" s="37">
        <v>1995</v>
      </c>
      <c r="B44" s="28" t="s">
        <v>272</v>
      </c>
      <c r="C44" s="28" t="s">
        <v>272</v>
      </c>
      <c r="D44" s="8">
        <v>25110</v>
      </c>
      <c r="E44" s="8">
        <v>300</v>
      </c>
      <c r="F44" s="11">
        <v>5692.5</v>
      </c>
      <c r="G44" s="28"/>
      <c r="H44" s="29" t="e">
        <f t="shared" si="1"/>
        <v>#VALUE!</v>
      </c>
      <c r="I44" s="54"/>
      <c r="J44" s="29" t="e">
        <f t="shared" si="2"/>
        <v>#VALUE!</v>
      </c>
      <c r="K44" s="29" t="e">
        <f t="shared" si="3"/>
        <v>#VALUE!</v>
      </c>
      <c r="L44" s="29" t="e">
        <f t="shared" si="0"/>
        <v>#VALUE!</v>
      </c>
    </row>
    <row r="45" spans="1:14">
      <c r="A45" s="37">
        <v>1996</v>
      </c>
      <c r="B45" s="28" t="s">
        <v>272</v>
      </c>
      <c r="C45" s="8">
        <v>1427.433577</v>
      </c>
      <c r="D45" s="8">
        <v>29250</v>
      </c>
      <c r="E45" s="8">
        <v>300</v>
      </c>
      <c r="F45" s="11">
        <v>5688.1</v>
      </c>
      <c r="G45" s="28"/>
      <c r="H45" s="29" t="e">
        <f t="shared" si="1"/>
        <v>#VALUE!</v>
      </c>
      <c r="I45" s="29"/>
      <c r="J45" s="29" t="e">
        <f t="shared" si="2"/>
        <v>#VALUE!</v>
      </c>
      <c r="K45" s="29" t="e">
        <f t="shared" si="3"/>
        <v>#VALUE!</v>
      </c>
      <c r="L45" s="29" t="e">
        <f t="shared" si="0"/>
        <v>#VALUE!</v>
      </c>
    </row>
    <row r="46" spans="1:14">
      <c r="A46" s="37">
        <v>1997</v>
      </c>
      <c r="B46" s="28" t="s">
        <v>272</v>
      </c>
      <c r="C46" s="8">
        <v>2144.863151</v>
      </c>
      <c r="D46" s="8">
        <v>26280</v>
      </c>
      <c r="E46" s="8">
        <v>310</v>
      </c>
      <c r="F46" s="11">
        <v>5716.8</v>
      </c>
      <c r="G46" s="28"/>
      <c r="H46" s="29" t="e">
        <f t="shared" si="1"/>
        <v>#VALUE!</v>
      </c>
      <c r="I46" s="29"/>
      <c r="J46" s="29" t="e">
        <f t="shared" si="2"/>
        <v>#VALUE!</v>
      </c>
      <c r="K46" s="29" t="e">
        <f t="shared" si="3"/>
        <v>#VALUE!</v>
      </c>
      <c r="L46" s="29" t="e">
        <f t="shared" si="0"/>
        <v>#VALUE!</v>
      </c>
    </row>
    <row r="47" spans="1:14">
      <c r="A47" s="37">
        <v>1998</v>
      </c>
      <c r="B47" s="28" t="s">
        <v>272</v>
      </c>
      <c r="C47" s="8">
        <v>2786.7275419999996</v>
      </c>
      <c r="D47" s="8">
        <v>29610</v>
      </c>
      <c r="E47" s="8">
        <v>260</v>
      </c>
      <c r="F47" s="11">
        <v>5946.4</v>
      </c>
      <c r="G47" s="28"/>
      <c r="H47" s="29" t="e">
        <f t="shared" si="1"/>
        <v>#VALUE!</v>
      </c>
      <c r="I47" s="29"/>
      <c r="J47" s="29" t="e">
        <f t="shared" si="2"/>
        <v>#VALUE!</v>
      </c>
      <c r="K47" s="29" t="e">
        <f t="shared" si="3"/>
        <v>#VALUE!</v>
      </c>
      <c r="L47" s="29" t="e">
        <f t="shared" si="0"/>
        <v>#VALUE!</v>
      </c>
    </row>
    <row r="48" spans="1:14">
      <c r="A48" s="50" t="s">
        <v>479</v>
      </c>
      <c r="B48" s="28" t="s">
        <v>272</v>
      </c>
      <c r="C48" s="8">
        <v>2891.3095309999999</v>
      </c>
      <c r="D48" s="38">
        <v>26850</v>
      </c>
      <c r="E48" s="8">
        <v>240</v>
      </c>
      <c r="F48" s="11">
        <v>5905.1</v>
      </c>
      <c r="G48" s="28"/>
      <c r="H48" s="29" t="e">
        <f t="shared" si="1"/>
        <v>#VALUE!</v>
      </c>
      <c r="I48" s="29"/>
      <c r="J48" s="29" t="e">
        <f t="shared" si="2"/>
        <v>#VALUE!</v>
      </c>
      <c r="K48" s="29" t="e">
        <f t="shared" si="3"/>
        <v>#VALUE!</v>
      </c>
      <c r="L48" s="29" t="e">
        <f t="shared" si="0"/>
        <v>#VALUE!</v>
      </c>
    </row>
    <row r="49" spans="1:12">
      <c r="A49" s="37">
        <v>2000</v>
      </c>
      <c r="B49" s="28" t="s">
        <v>272</v>
      </c>
      <c r="C49" s="8">
        <v>2461.9336910000002</v>
      </c>
      <c r="D49" s="8">
        <v>20100</v>
      </c>
      <c r="E49" s="8">
        <v>280</v>
      </c>
      <c r="F49" s="11">
        <v>5932.9</v>
      </c>
      <c r="G49" s="28"/>
      <c r="H49" s="29" t="e">
        <f t="shared" si="1"/>
        <v>#VALUE!</v>
      </c>
      <c r="I49" s="29"/>
      <c r="J49" s="29" t="e">
        <f t="shared" si="2"/>
        <v>#VALUE!</v>
      </c>
      <c r="K49" s="29" t="e">
        <f t="shared" si="3"/>
        <v>#VALUE!</v>
      </c>
      <c r="L49" s="29" t="e">
        <f t="shared" si="0"/>
        <v>#VALUE!</v>
      </c>
    </row>
    <row r="50" spans="1:12">
      <c r="A50" s="37">
        <v>2001</v>
      </c>
      <c r="B50" s="28" t="s">
        <v>272</v>
      </c>
      <c r="C50" s="32">
        <v>3126.7935819999998</v>
      </c>
      <c r="D50" s="32">
        <v>15600</v>
      </c>
      <c r="E50" s="32">
        <v>280</v>
      </c>
      <c r="F50" s="11">
        <v>5929</v>
      </c>
      <c r="G50" s="28"/>
      <c r="H50" s="29"/>
      <c r="I50" s="29"/>
      <c r="J50" s="29"/>
      <c r="K50" s="29"/>
      <c r="L50" s="29"/>
    </row>
    <row r="51" spans="1:12">
      <c r="A51" s="37">
        <v>2002</v>
      </c>
      <c r="B51" s="28" t="s">
        <v>272</v>
      </c>
      <c r="C51" s="32">
        <v>2856.1498999999999</v>
      </c>
      <c r="D51" s="33">
        <v>14540</v>
      </c>
      <c r="E51" s="29">
        <v>240</v>
      </c>
      <c r="F51" s="33">
        <v>5909</v>
      </c>
      <c r="G51" s="28"/>
      <c r="H51" s="29"/>
      <c r="I51" s="29"/>
      <c r="J51" s="29"/>
      <c r="K51" s="29"/>
      <c r="L51" s="29"/>
    </row>
    <row r="52" spans="1:12">
      <c r="A52" s="50" t="s">
        <v>480</v>
      </c>
      <c r="B52" s="28" t="s">
        <v>272</v>
      </c>
      <c r="C52" s="32">
        <v>2625.1528198000001</v>
      </c>
      <c r="D52" s="33">
        <v>14850</v>
      </c>
      <c r="E52" s="29">
        <v>240</v>
      </c>
      <c r="F52" s="33">
        <v>5832</v>
      </c>
      <c r="G52" s="28"/>
      <c r="H52" s="29"/>
      <c r="I52" s="29"/>
      <c r="J52" s="29"/>
      <c r="K52" s="29"/>
      <c r="L52" s="29"/>
    </row>
    <row r="53" spans="1:12">
      <c r="A53" s="37">
        <v>2004</v>
      </c>
      <c r="B53" s="28" t="s">
        <v>272</v>
      </c>
      <c r="C53" s="32">
        <v>3838.5666630000001</v>
      </c>
      <c r="D53" s="33">
        <v>14060</v>
      </c>
      <c r="E53" s="29">
        <v>240</v>
      </c>
      <c r="F53" s="33">
        <v>5820.3672356999996</v>
      </c>
      <c r="G53" s="28"/>
      <c r="H53" s="29"/>
      <c r="I53" s="29"/>
      <c r="J53" s="29"/>
      <c r="K53" s="29"/>
      <c r="L53" s="29"/>
    </row>
    <row r="54" spans="1:12">
      <c r="A54" s="37">
        <v>2005</v>
      </c>
      <c r="B54" s="28" t="s">
        <v>272</v>
      </c>
      <c r="C54" s="32">
        <v>4344.7155819999998</v>
      </c>
      <c r="D54" s="33">
        <v>17457.477846940084</v>
      </c>
      <c r="E54" s="29">
        <v>251</v>
      </c>
      <c r="F54" s="33">
        <v>5869</v>
      </c>
      <c r="G54" s="28"/>
      <c r="H54" s="29"/>
      <c r="I54" s="29"/>
      <c r="J54" s="29"/>
      <c r="K54" s="29"/>
      <c r="L54" s="29"/>
    </row>
    <row r="55" spans="1:12">
      <c r="A55" s="37">
        <v>2006</v>
      </c>
      <c r="B55" s="28" t="s">
        <v>272</v>
      </c>
      <c r="C55" s="32">
        <v>4195.0702030000002</v>
      </c>
      <c r="D55" s="33">
        <v>14491</v>
      </c>
      <c r="E55" s="29">
        <v>249</v>
      </c>
      <c r="F55" s="33">
        <v>5715</v>
      </c>
      <c r="G55" s="28"/>
      <c r="H55" s="29"/>
      <c r="I55" s="29"/>
      <c r="J55" s="29"/>
      <c r="K55" s="29"/>
      <c r="L55" s="29"/>
    </row>
    <row r="56" spans="1:12" ht="15.75" thickBot="1">
      <c r="A56" s="37">
        <v>2007</v>
      </c>
      <c r="B56" s="28" t="s">
        <v>272</v>
      </c>
      <c r="C56" s="32">
        <v>3601.1602599999997</v>
      </c>
      <c r="D56" s="33">
        <v>16909</v>
      </c>
      <c r="E56" s="29">
        <v>268</v>
      </c>
      <c r="F56" s="56">
        <v>5726</v>
      </c>
      <c r="G56" s="28"/>
      <c r="H56" s="57"/>
      <c r="I56" s="57"/>
      <c r="J56" s="57"/>
      <c r="K56" s="57"/>
      <c r="L56" s="57"/>
    </row>
    <row r="57" spans="1:12">
      <c r="A57" s="37">
        <v>2008</v>
      </c>
      <c r="B57" s="28" t="s">
        <v>272</v>
      </c>
      <c r="C57" s="32">
        <v>3281.2339139999999</v>
      </c>
      <c r="D57" s="33">
        <v>17890</v>
      </c>
      <c r="E57" s="29">
        <v>312</v>
      </c>
      <c r="F57" s="56">
        <v>5725</v>
      </c>
      <c r="G57" s="28"/>
      <c r="H57" s="29"/>
      <c r="I57" s="29"/>
      <c r="J57" s="29"/>
      <c r="K57" s="29"/>
      <c r="L57" s="29"/>
    </row>
    <row r="58" spans="1:12">
      <c r="A58" s="50">
        <v>2009</v>
      </c>
      <c r="B58" s="28" t="s">
        <v>272</v>
      </c>
      <c r="C58" s="33">
        <v>2912.3734450000002</v>
      </c>
      <c r="D58" s="33">
        <v>15321</v>
      </c>
      <c r="E58" s="29">
        <v>244</v>
      </c>
      <c r="F58" s="56">
        <v>5725</v>
      </c>
      <c r="G58" s="4"/>
      <c r="H58" s="29"/>
      <c r="I58" s="29"/>
      <c r="J58" s="29"/>
      <c r="K58" s="29"/>
      <c r="L58" s="29"/>
    </row>
    <row r="59" spans="1:12">
      <c r="A59" s="50">
        <v>2010</v>
      </c>
      <c r="B59" s="28" t="s">
        <v>272</v>
      </c>
      <c r="C59" s="90">
        <v>3077.0196420000002</v>
      </c>
      <c r="D59" s="33">
        <v>13557</v>
      </c>
      <c r="E59" s="29">
        <v>280</v>
      </c>
      <c r="F59" s="56">
        <v>5725</v>
      </c>
      <c r="G59" s="4"/>
      <c r="H59" s="29"/>
      <c r="I59" s="29"/>
      <c r="J59" s="29"/>
      <c r="K59" s="29"/>
      <c r="L59" s="29"/>
    </row>
    <row r="60" spans="1:12">
      <c r="A60" s="37" t="s">
        <v>481</v>
      </c>
      <c r="B60" s="28" t="s">
        <v>272</v>
      </c>
      <c r="C60" s="33">
        <v>2636.6528290000001</v>
      </c>
      <c r="D60" s="33">
        <v>13011</v>
      </c>
      <c r="E60" s="29">
        <v>270</v>
      </c>
      <c r="F60" s="33">
        <v>5752</v>
      </c>
      <c r="G60" s="4"/>
      <c r="H60" s="29"/>
      <c r="I60" s="29"/>
      <c r="J60" s="29"/>
      <c r="K60" s="29"/>
      <c r="L60" s="29"/>
    </row>
    <row r="61" spans="1:12">
      <c r="A61" s="37" t="s">
        <v>482</v>
      </c>
      <c r="B61" s="28" t="s">
        <v>272</v>
      </c>
      <c r="C61" s="55">
        <v>2607.2013999999999</v>
      </c>
      <c r="D61" s="33">
        <v>9051</v>
      </c>
      <c r="E61" s="29">
        <v>269</v>
      </c>
      <c r="F61" s="33">
        <v>5836</v>
      </c>
      <c r="G61" s="4"/>
      <c r="H61" s="29"/>
      <c r="I61" s="29"/>
      <c r="J61" s="29"/>
      <c r="K61" s="29"/>
      <c r="L61" s="29"/>
    </row>
    <row r="62" spans="1:12">
      <c r="A62" s="37" t="s">
        <v>483</v>
      </c>
      <c r="B62" s="28" t="s">
        <v>272</v>
      </c>
      <c r="C62" s="28" t="s">
        <v>272</v>
      </c>
      <c r="D62" s="33">
        <v>7452</v>
      </c>
      <c r="E62" s="29">
        <v>262</v>
      </c>
      <c r="F62" s="28" t="s">
        <v>272</v>
      </c>
      <c r="G62" s="4"/>
      <c r="H62" s="29"/>
      <c r="I62" s="29"/>
      <c r="J62" s="29"/>
      <c r="K62" s="29"/>
      <c r="L62" s="29"/>
    </row>
    <row r="63" spans="1:12">
      <c r="A63" s="37" t="s">
        <v>484</v>
      </c>
      <c r="B63" s="28" t="s">
        <v>272</v>
      </c>
      <c r="C63" s="28" t="s">
        <v>272</v>
      </c>
      <c r="D63" s="33">
        <v>8031</v>
      </c>
      <c r="E63" s="29">
        <v>234</v>
      </c>
      <c r="F63" s="28" t="s">
        <v>272</v>
      </c>
      <c r="G63" s="4"/>
      <c r="H63" s="29"/>
      <c r="I63" s="29"/>
      <c r="J63" s="29"/>
      <c r="K63" s="29"/>
      <c r="L63" s="29"/>
    </row>
    <row r="64" spans="1:12">
      <c r="A64" s="37" t="s">
        <v>485</v>
      </c>
      <c r="B64" s="28" t="s">
        <v>272</v>
      </c>
      <c r="C64" s="28" t="s">
        <v>272</v>
      </c>
      <c r="D64" s="33">
        <v>11414</v>
      </c>
      <c r="E64" s="90">
        <v>236</v>
      </c>
      <c r="F64" s="28" t="s">
        <v>272</v>
      </c>
      <c r="G64" s="4"/>
      <c r="H64" s="29"/>
      <c r="I64" s="29"/>
      <c r="J64" s="29"/>
      <c r="K64" s="29"/>
      <c r="L64" s="29"/>
    </row>
    <row r="65" spans="1:12">
      <c r="A65" s="37" t="s">
        <v>486</v>
      </c>
      <c r="B65" s="28" t="s">
        <v>272</v>
      </c>
      <c r="C65" s="28" t="s">
        <v>272</v>
      </c>
      <c r="D65" s="28" t="s">
        <v>272</v>
      </c>
      <c r="E65" s="28" t="s">
        <v>272</v>
      </c>
      <c r="F65" s="28" t="s">
        <v>272</v>
      </c>
      <c r="G65" s="4"/>
      <c r="H65" s="29"/>
      <c r="I65" s="29"/>
      <c r="J65" s="29"/>
      <c r="K65" s="29"/>
      <c r="L65" s="29"/>
    </row>
    <row r="66" spans="1:12" ht="16.5" customHeight="1">
      <c r="A66" s="50">
        <v>2017</v>
      </c>
      <c r="B66" s="28" t="s">
        <v>272</v>
      </c>
      <c r="C66" s="28" t="s">
        <v>272</v>
      </c>
      <c r="D66" s="28" t="s">
        <v>272</v>
      </c>
      <c r="E66" s="28" t="s">
        <v>272</v>
      </c>
      <c r="F66" s="28" t="s">
        <v>272</v>
      </c>
      <c r="G66" s="4"/>
      <c r="H66" s="29"/>
      <c r="I66" s="29"/>
      <c r="J66" s="29"/>
      <c r="K66" s="29"/>
      <c r="L66" s="29"/>
    </row>
    <row r="67" spans="1:12" ht="16.5" customHeight="1">
      <c r="A67" s="50">
        <v>2018</v>
      </c>
      <c r="B67" s="28" t="s">
        <v>272</v>
      </c>
      <c r="C67" s="90">
        <v>1857.8882295058299</v>
      </c>
      <c r="D67" s="28" t="s">
        <v>272</v>
      </c>
      <c r="E67" s="28" t="s">
        <v>272</v>
      </c>
      <c r="F67" s="28" t="s">
        <v>272</v>
      </c>
      <c r="G67" s="4"/>
      <c r="H67" s="29"/>
      <c r="I67" s="29"/>
      <c r="J67" s="29"/>
      <c r="K67" s="29"/>
      <c r="L67" s="29"/>
    </row>
    <row r="68" spans="1:12" ht="16.5" customHeight="1">
      <c r="A68" s="50">
        <v>2019</v>
      </c>
      <c r="B68" s="28" t="s">
        <v>272</v>
      </c>
      <c r="C68" s="90">
        <v>1803.5136293147</v>
      </c>
      <c r="D68" s="28" t="s">
        <v>272</v>
      </c>
      <c r="E68" s="28" t="s">
        <v>272</v>
      </c>
      <c r="F68" s="28" t="s">
        <v>272</v>
      </c>
      <c r="G68" s="4"/>
      <c r="H68" s="29"/>
      <c r="I68" s="29"/>
      <c r="J68" s="29"/>
      <c r="K68" s="29"/>
      <c r="L68" s="29"/>
    </row>
    <row r="69" spans="1:12" ht="16.5" customHeight="1">
      <c r="A69" s="4" t="s">
        <v>438</v>
      </c>
      <c r="B69" s="28" t="s">
        <v>272</v>
      </c>
      <c r="C69" s="90">
        <v>1627.61314098607</v>
      </c>
      <c r="D69" s="28" t="s">
        <v>272</v>
      </c>
      <c r="E69" s="28" t="s">
        <v>272</v>
      </c>
      <c r="F69" s="28" t="s">
        <v>272</v>
      </c>
      <c r="G69" s="4"/>
      <c r="H69" s="29"/>
      <c r="I69" s="29"/>
      <c r="J69" s="29"/>
      <c r="K69" s="29"/>
      <c r="L69" s="29"/>
    </row>
    <row r="70" spans="1:12">
      <c r="A70" s="2" t="s">
        <v>521</v>
      </c>
      <c r="B70" s="28" t="s">
        <v>272</v>
      </c>
      <c r="C70" s="90">
        <v>1783.4586212297199</v>
      </c>
      <c r="D70" s="28" t="s">
        <v>272</v>
      </c>
      <c r="E70" s="28" t="s">
        <v>272</v>
      </c>
      <c r="F70" s="28" t="s">
        <v>272</v>
      </c>
    </row>
    <row r="71" spans="1:12">
      <c r="A71" s="2" t="s">
        <v>548</v>
      </c>
      <c r="B71" s="216">
        <v>11544</v>
      </c>
      <c r="C71" s="90">
        <v>1722.90552323017</v>
      </c>
      <c r="D71" s="3" t="s">
        <v>272</v>
      </c>
      <c r="E71" s="3" t="s">
        <v>272</v>
      </c>
      <c r="F71" s="3" t="s">
        <v>272</v>
      </c>
    </row>
    <row r="72" spans="1:12">
      <c r="A72" s="2" t="s">
        <v>559</v>
      </c>
      <c r="B72" s="216">
        <v>10473.9</v>
      </c>
      <c r="C72" s="90">
        <v>1638.9247617450801</v>
      </c>
      <c r="D72" s="3" t="s">
        <v>272</v>
      </c>
      <c r="E72" s="3" t="s">
        <v>272</v>
      </c>
      <c r="F72" s="3" t="s">
        <v>272</v>
      </c>
    </row>
  </sheetData>
  <phoneticPr fontId="7" type="noConversion"/>
  <pageMargins left="0.74803149606299213" right="0.74803149606299213" top="0.78740157480314965" bottom="0.98425196850393704" header="0.51181102362204722" footer="0.51181102362204722"/>
  <pageSetup paperSize="9" scale="64" orientation="portrait" r:id="rId1"/>
  <headerFooter alignWithMargins="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67"/>
  <sheetViews>
    <sheetView zoomScale="75" zoomScaleNormal="75" workbookViewId="0">
      <pane ySplit="4" topLeftCell="A5" activePane="bottomLeft" state="frozen"/>
      <selection pane="bottomLeft" activeCell="A2" sqref="A2:A3"/>
    </sheetView>
  </sheetViews>
  <sheetFormatPr defaultColWidth="11.42578125" defaultRowHeight="12.75"/>
  <cols>
    <col min="1" max="1" width="17.140625" style="136" customWidth="1"/>
    <col min="2" max="2" width="14.5703125" style="136" customWidth="1"/>
    <col min="3" max="6" width="11.28515625" style="136" customWidth="1"/>
    <col min="7" max="7" width="15.28515625" style="136" customWidth="1"/>
    <col min="8" max="11" width="11.28515625" style="136" customWidth="1"/>
    <col min="12" max="12" width="8.85546875" style="136" customWidth="1"/>
    <col min="13" max="16384" width="11.42578125" style="136"/>
  </cols>
  <sheetData>
    <row r="1" spans="1:13" s="9" customFormat="1" ht="20.25">
      <c r="A1" s="1" t="s">
        <v>107</v>
      </c>
      <c r="J1" s="127"/>
    </row>
    <row r="2" spans="1:13" ht="15">
      <c r="A2" s="181" t="s">
        <v>270</v>
      </c>
    </row>
    <row r="3" spans="1:13" ht="15.75">
      <c r="A3" s="181" t="s">
        <v>271</v>
      </c>
      <c r="B3" s="290"/>
      <c r="C3" s="290"/>
      <c r="D3" s="290"/>
      <c r="E3" s="290"/>
      <c r="F3" s="290"/>
      <c r="G3" s="290"/>
      <c r="H3" s="290"/>
      <c r="I3" s="290"/>
      <c r="J3" s="290"/>
      <c r="K3" s="290"/>
    </row>
    <row r="4" spans="1:13" ht="75">
      <c r="A4" s="293" t="s">
        <v>100</v>
      </c>
      <c r="B4" s="291" t="s">
        <v>13</v>
      </c>
      <c r="C4" s="291" t="s">
        <v>101</v>
      </c>
      <c r="D4" s="291" t="s">
        <v>662</v>
      </c>
      <c r="E4" s="291" t="s">
        <v>663</v>
      </c>
      <c r="F4" s="291" t="s">
        <v>102</v>
      </c>
      <c r="G4" s="291" t="s">
        <v>664</v>
      </c>
      <c r="H4" s="291" t="s">
        <v>665</v>
      </c>
      <c r="I4" s="291" t="s">
        <v>666</v>
      </c>
      <c r="J4" s="291" t="s">
        <v>667</v>
      </c>
      <c r="K4" s="291" t="s">
        <v>668</v>
      </c>
    </row>
    <row r="5" spans="1:13" ht="45">
      <c r="A5" s="292" t="s">
        <v>422</v>
      </c>
      <c r="B5" s="289" t="s">
        <v>103</v>
      </c>
      <c r="C5" s="289" t="s">
        <v>103</v>
      </c>
      <c r="D5" s="289" t="s">
        <v>103</v>
      </c>
      <c r="E5" s="289" t="s">
        <v>103</v>
      </c>
      <c r="F5" s="289" t="s">
        <v>103</v>
      </c>
      <c r="G5" s="345" t="s">
        <v>93</v>
      </c>
      <c r="H5" s="345" t="s">
        <v>93</v>
      </c>
      <c r="I5" s="345" t="s">
        <v>93</v>
      </c>
      <c r="J5" s="345" t="s">
        <v>93</v>
      </c>
      <c r="K5" s="345" t="s">
        <v>93</v>
      </c>
      <c r="L5" s="345"/>
      <c r="M5" s="345"/>
    </row>
    <row r="6" spans="1:13" ht="15">
      <c r="A6" s="34">
        <v>1962</v>
      </c>
      <c r="B6" s="28" t="s">
        <v>272</v>
      </c>
      <c r="C6" s="28" t="s">
        <v>272</v>
      </c>
      <c r="D6" s="28" t="s">
        <v>272</v>
      </c>
      <c r="E6" s="28" t="s">
        <v>272</v>
      </c>
      <c r="F6" s="28" t="s">
        <v>272</v>
      </c>
      <c r="G6" s="28" t="s">
        <v>272</v>
      </c>
      <c r="H6" s="28" t="s">
        <v>272</v>
      </c>
      <c r="I6" s="28" t="s">
        <v>272</v>
      </c>
      <c r="J6" s="28" t="s">
        <v>272</v>
      </c>
      <c r="K6" s="28" t="s">
        <v>272</v>
      </c>
    </row>
    <row r="7" spans="1:13" ht="15">
      <c r="A7" s="34">
        <v>1963</v>
      </c>
      <c r="B7" s="28" t="s">
        <v>272</v>
      </c>
      <c r="C7" s="28" t="s">
        <v>272</v>
      </c>
      <c r="D7" s="28" t="s">
        <v>272</v>
      </c>
      <c r="E7" s="28" t="s">
        <v>272</v>
      </c>
      <c r="F7" s="28" t="s">
        <v>272</v>
      </c>
      <c r="G7" s="28" t="s">
        <v>272</v>
      </c>
      <c r="H7" s="28" t="s">
        <v>272</v>
      </c>
      <c r="I7" s="28" t="s">
        <v>272</v>
      </c>
      <c r="J7" s="28" t="s">
        <v>272</v>
      </c>
      <c r="K7" s="28" t="s">
        <v>272</v>
      </c>
    </row>
    <row r="8" spans="1:13" ht="15">
      <c r="A8" s="34">
        <v>1964</v>
      </c>
      <c r="B8" s="28" t="s">
        <v>272</v>
      </c>
      <c r="C8" s="28" t="s">
        <v>272</v>
      </c>
      <c r="D8" s="28" t="s">
        <v>272</v>
      </c>
      <c r="E8" s="28" t="s">
        <v>272</v>
      </c>
      <c r="F8" s="28" t="s">
        <v>272</v>
      </c>
      <c r="G8" s="28" t="s">
        <v>272</v>
      </c>
      <c r="H8" s="28" t="s">
        <v>272</v>
      </c>
      <c r="I8" s="28" t="s">
        <v>272</v>
      </c>
      <c r="J8" s="28" t="s">
        <v>272</v>
      </c>
      <c r="K8" s="28" t="s">
        <v>272</v>
      </c>
    </row>
    <row r="9" spans="1:13" ht="15">
      <c r="A9" s="34">
        <v>1965</v>
      </c>
      <c r="B9" s="28" t="s">
        <v>272</v>
      </c>
      <c r="C9" s="28" t="s">
        <v>272</v>
      </c>
      <c r="D9" s="28" t="s">
        <v>272</v>
      </c>
      <c r="E9" s="28" t="s">
        <v>272</v>
      </c>
      <c r="F9" s="28" t="s">
        <v>272</v>
      </c>
      <c r="G9" s="28" t="s">
        <v>272</v>
      </c>
      <c r="H9" s="28" t="s">
        <v>272</v>
      </c>
      <c r="I9" s="28" t="s">
        <v>272</v>
      </c>
      <c r="J9" s="28" t="s">
        <v>272</v>
      </c>
      <c r="K9" s="28" t="s">
        <v>272</v>
      </c>
    </row>
    <row r="10" spans="1:13" ht="15">
      <c r="A10" s="34">
        <v>1966</v>
      </c>
      <c r="B10" s="28" t="s">
        <v>272</v>
      </c>
      <c r="C10" s="28" t="s">
        <v>272</v>
      </c>
      <c r="D10" s="28" t="s">
        <v>272</v>
      </c>
      <c r="E10" s="28" t="s">
        <v>272</v>
      </c>
      <c r="F10" s="28" t="s">
        <v>272</v>
      </c>
      <c r="G10" s="28" t="s">
        <v>272</v>
      </c>
      <c r="H10" s="28" t="s">
        <v>272</v>
      </c>
      <c r="I10" s="28" t="s">
        <v>272</v>
      </c>
      <c r="J10" s="28" t="s">
        <v>272</v>
      </c>
      <c r="K10" s="28" t="s">
        <v>272</v>
      </c>
    </row>
    <row r="11" spans="1:13" ht="15">
      <c r="A11" s="34">
        <v>1967</v>
      </c>
      <c r="B11" s="28" t="s">
        <v>272</v>
      </c>
      <c r="C11" s="28" t="s">
        <v>272</v>
      </c>
      <c r="D11" s="28" t="s">
        <v>272</v>
      </c>
      <c r="E11" s="28" t="s">
        <v>272</v>
      </c>
      <c r="F11" s="28" t="s">
        <v>272</v>
      </c>
      <c r="G11" s="28" t="s">
        <v>272</v>
      </c>
      <c r="H11" s="28" t="s">
        <v>272</v>
      </c>
      <c r="I11" s="28" t="s">
        <v>272</v>
      </c>
      <c r="J11" s="28" t="s">
        <v>272</v>
      </c>
      <c r="K11" s="28" t="s">
        <v>272</v>
      </c>
    </row>
    <row r="12" spans="1:13" ht="15">
      <c r="A12" s="34">
        <v>1968</v>
      </c>
      <c r="B12" s="28" t="s">
        <v>272</v>
      </c>
      <c r="C12" s="28" t="s">
        <v>272</v>
      </c>
      <c r="D12" s="28" t="s">
        <v>272</v>
      </c>
      <c r="E12" s="28" t="s">
        <v>272</v>
      </c>
      <c r="F12" s="28" t="s">
        <v>272</v>
      </c>
      <c r="G12" s="28" t="s">
        <v>272</v>
      </c>
      <c r="H12" s="28" t="s">
        <v>272</v>
      </c>
      <c r="I12" s="28" t="s">
        <v>272</v>
      </c>
      <c r="J12" s="28" t="s">
        <v>272</v>
      </c>
      <c r="K12" s="28" t="s">
        <v>272</v>
      </c>
    </row>
    <row r="13" spans="1:13" ht="15">
      <c r="A13" s="34">
        <v>1969</v>
      </c>
      <c r="B13" s="28" t="s">
        <v>272</v>
      </c>
      <c r="C13" s="28" t="s">
        <v>272</v>
      </c>
      <c r="D13" s="28" t="s">
        <v>272</v>
      </c>
      <c r="E13" s="28" t="s">
        <v>272</v>
      </c>
      <c r="F13" s="28" t="s">
        <v>272</v>
      </c>
      <c r="G13" s="28" t="s">
        <v>272</v>
      </c>
      <c r="H13" s="28" t="s">
        <v>272</v>
      </c>
      <c r="I13" s="28" t="s">
        <v>272</v>
      </c>
      <c r="J13" s="28" t="s">
        <v>272</v>
      </c>
      <c r="K13" s="28" t="s">
        <v>272</v>
      </c>
    </row>
    <row r="14" spans="1:13" ht="15">
      <c r="A14" s="34">
        <v>1970</v>
      </c>
      <c r="B14" s="28" t="s">
        <v>272</v>
      </c>
      <c r="C14" s="28" t="s">
        <v>272</v>
      </c>
      <c r="D14" s="28" t="s">
        <v>272</v>
      </c>
      <c r="E14" s="28" t="s">
        <v>272</v>
      </c>
      <c r="F14" s="28" t="s">
        <v>272</v>
      </c>
      <c r="G14" s="28" t="s">
        <v>272</v>
      </c>
      <c r="H14" s="28" t="s">
        <v>272</v>
      </c>
      <c r="I14" s="28" t="s">
        <v>272</v>
      </c>
      <c r="J14" s="28" t="s">
        <v>272</v>
      </c>
      <c r="K14" s="28" t="s">
        <v>272</v>
      </c>
    </row>
    <row r="15" spans="1:13" ht="15">
      <c r="A15" s="34">
        <v>1971</v>
      </c>
      <c r="B15" s="28" t="s">
        <v>272</v>
      </c>
      <c r="C15" s="28" t="s">
        <v>272</v>
      </c>
      <c r="D15" s="28" t="s">
        <v>272</v>
      </c>
      <c r="E15" s="28" t="s">
        <v>272</v>
      </c>
      <c r="F15" s="28" t="s">
        <v>272</v>
      </c>
      <c r="G15" s="28" t="s">
        <v>272</v>
      </c>
      <c r="H15" s="28" t="s">
        <v>272</v>
      </c>
      <c r="I15" s="28" t="s">
        <v>272</v>
      </c>
      <c r="J15" s="28" t="s">
        <v>272</v>
      </c>
      <c r="K15" s="28" t="s">
        <v>272</v>
      </c>
    </row>
    <row r="16" spans="1:13" ht="15">
      <c r="A16" s="34">
        <v>1972</v>
      </c>
      <c r="B16" s="28" t="s">
        <v>272</v>
      </c>
      <c r="C16" s="28" t="s">
        <v>272</v>
      </c>
      <c r="D16" s="28" t="s">
        <v>272</v>
      </c>
      <c r="E16" s="28" t="s">
        <v>272</v>
      </c>
      <c r="F16" s="28" t="s">
        <v>272</v>
      </c>
      <c r="G16" s="28" t="s">
        <v>272</v>
      </c>
      <c r="H16" s="28" t="s">
        <v>272</v>
      </c>
      <c r="I16" s="28" t="s">
        <v>272</v>
      </c>
      <c r="J16" s="28" t="s">
        <v>272</v>
      </c>
      <c r="K16" s="28" t="s">
        <v>272</v>
      </c>
    </row>
    <row r="17" spans="1:11" ht="15">
      <c r="A17" s="34">
        <v>1973</v>
      </c>
      <c r="B17" s="28" t="s">
        <v>272</v>
      </c>
      <c r="C17" s="28" t="s">
        <v>272</v>
      </c>
      <c r="D17" s="28" t="s">
        <v>272</v>
      </c>
      <c r="E17" s="28" t="s">
        <v>272</v>
      </c>
      <c r="F17" s="28" t="s">
        <v>272</v>
      </c>
      <c r="G17" s="28" t="s">
        <v>272</v>
      </c>
      <c r="H17" s="28" t="s">
        <v>272</v>
      </c>
      <c r="I17" s="28" t="s">
        <v>272</v>
      </c>
      <c r="J17" s="28" t="s">
        <v>272</v>
      </c>
      <c r="K17" s="28" t="s">
        <v>272</v>
      </c>
    </row>
    <row r="18" spans="1:11" ht="15">
      <c r="A18" s="34">
        <v>1974</v>
      </c>
      <c r="B18" s="28" t="s">
        <v>272</v>
      </c>
      <c r="C18" s="28" t="s">
        <v>272</v>
      </c>
      <c r="D18" s="28" t="s">
        <v>272</v>
      </c>
      <c r="E18" s="28" t="s">
        <v>272</v>
      </c>
      <c r="F18" s="28" t="s">
        <v>272</v>
      </c>
      <c r="G18" s="28" t="s">
        <v>272</v>
      </c>
      <c r="H18" s="28" t="s">
        <v>272</v>
      </c>
      <c r="I18" s="28" t="s">
        <v>272</v>
      </c>
      <c r="J18" s="28" t="s">
        <v>272</v>
      </c>
      <c r="K18" s="28" t="s">
        <v>272</v>
      </c>
    </row>
    <row r="19" spans="1:11" ht="15">
      <c r="A19" s="34">
        <v>1975</v>
      </c>
      <c r="B19" s="28" t="s">
        <v>272</v>
      </c>
      <c r="C19" s="28" t="s">
        <v>272</v>
      </c>
      <c r="D19" s="28" t="s">
        <v>272</v>
      </c>
      <c r="E19" s="28" t="s">
        <v>272</v>
      </c>
      <c r="F19" s="28" t="s">
        <v>272</v>
      </c>
      <c r="G19" s="28" t="s">
        <v>272</v>
      </c>
      <c r="H19" s="28" t="s">
        <v>272</v>
      </c>
      <c r="I19" s="28" t="s">
        <v>272</v>
      </c>
      <c r="J19" s="28" t="s">
        <v>272</v>
      </c>
      <c r="K19" s="28" t="s">
        <v>272</v>
      </c>
    </row>
    <row r="20" spans="1:11" ht="15">
      <c r="A20" s="34">
        <v>1976</v>
      </c>
      <c r="B20" s="28" t="s">
        <v>272</v>
      </c>
      <c r="C20" s="28" t="s">
        <v>272</v>
      </c>
      <c r="D20" s="28" t="s">
        <v>272</v>
      </c>
      <c r="E20" s="28" t="s">
        <v>272</v>
      </c>
      <c r="F20" s="28" t="s">
        <v>272</v>
      </c>
      <c r="G20" s="28" t="s">
        <v>272</v>
      </c>
      <c r="H20" s="28" t="s">
        <v>272</v>
      </c>
      <c r="I20" s="28" t="s">
        <v>272</v>
      </c>
      <c r="J20" s="28" t="s">
        <v>272</v>
      </c>
      <c r="K20" s="28" t="s">
        <v>272</v>
      </c>
    </row>
    <row r="21" spans="1:11" ht="15">
      <c r="A21" s="34">
        <v>1977</v>
      </c>
      <c r="B21" s="28" t="s">
        <v>272</v>
      </c>
      <c r="C21" s="28" t="s">
        <v>272</v>
      </c>
      <c r="D21" s="28" t="s">
        <v>272</v>
      </c>
      <c r="E21" s="28" t="s">
        <v>272</v>
      </c>
      <c r="F21" s="28" t="s">
        <v>272</v>
      </c>
      <c r="G21" s="28" t="s">
        <v>272</v>
      </c>
      <c r="H21" s="28" t="s">
        <v>272</v>
      </c>
      <c r="I21" s="28" t="s">
        <v>272</v>
      </c>
      <c r="J21" s="28" t="s">
        <v>272</v>
      </c>
      <c r="K21" s="28" t="s">
        <v>272</v>
      </c>
    </row>
    <row r="22" spans="1:11" ht="15">
      <c r="A22" s="34">
        <v>1978</v>
      </c>
      <c r="B22" s="28" t="s">
        <v>272</v>
      </c>
      <c r="C22" s="28" t="s">
        <v>272</v>
      </c>
      <c r="D22" s="28" t="s">
        <v>272</v>
      </c>
      <c r="E22" s="28" t="s">
        <v>272</v>
      </c>
      <c r="F22" s="28" t="s">
        <v>272</v>
      </c>
      <c r="G22" s="28" t="s">
        <v>272</v>
      </c>
      <c r="H22" s="28" t="s">
        <v>272</v>
      </c>
      <c r="I22" s="28" t="s">
        <v>272</v>
      </c>
      <c r="J22" s="28" t="s">
        <v>272</v>
      </c>
      <c r="K22" s="28" t="s">
        <v>272</v>
      </c>
    </row>
    <row r="23" spans="1:11" ht="15">
      <c r="A23" s="34">
        <v>1979</v>
      </c>
      <c r="B23" s="28" t="s">
        <v>272</v>
      </c>
      <c r="C23" s="28" t="s">
        <v>272</v>
      </c>
      <c r="D23" s="28" t="s">
        <v>272</v>
      </c>
      <c r="E23" s="28" t="s">
        <v>272</v>
      </c>
      <c r="F23" s="28" t="s">
        <v>272</v>
      </c>
      <c r="G23" s="28" t="s">
        <v>272</v>
      </c>
      <c r="H23" s="28" t="s">
        <v>272</v>
      </c>
      <c r="I23" s="28" t="s">
        <v>272</v>
      </c>
      <c r="J23" s="28" t="s">
        <v>272</v>
      </c>
      <c r="K23" s="28" t="s">
        <v>272</v>
      </c>
    </row>
    <row r="24" spans="1:11" ht="15">
      <c r="A24" s="34">
        <v>1980</v>
      </c>
      <c r="B24" s="28" t="s">
        <v>272</v>
      </c>
      <c r="C24" s="28" t="s">
        <v>272</v>
      </c>
      <c r="D24" s="28" t="s">
        <v>272</v>
      </c>
      <c r="E24" s="28" t="s">
        <v>272</v>
      </c>
      <c r="F24" s="28" t="s">
        <v>272</v>
      </c>
      <c r="G24" s="28" t="s">
        <v>272</v>
      </c>
      <c r="H24" s="28" t="s">
        <v>272</v>
      </c>
      <c r="I24" s="28" t="s">
        <v>272</v>
      </c>
      <c r="J24" s="28" t="s">
        <v>272</v>
      </c>
      <c r="K24" s="28" t="s">
        <v>272</v>
      </c>
    </row>
    <row r="25" spans="1:11" ht="15">
      <c r="A25" s="34">
        <v>1981</v>
      </c>
      <c r="B25" s="28" t="s">
        <v>272</v>
      </c>
      <c r="C25" s="28" t="s">
        <v>272</v>
      </c>
      <c r="D25" s="28" t="s">
        <v>272</v>
      </c>
      <c r="E25" s="28" t="s">
        <v>272</v>
      </c>
      <c r="F25" s="28" t="s">
        <v>272</v>
      </c>
      <c r="G25" s="28" t="s">
        <v>272</v>
      </c>
      <c r="H25" s="28" t="s">
        <v>272</v>
      </c>
      <c r="I25" s="28" t="s">
        <v>272</v>
      </c>
      <c r="J25" s="28" t="s">
        <v>272</v>
      </c>
      <c r="K25" s="28" t="s">
        <v>272</v>
      </c>
    </row>
    <row r="26" spans="1:11" ht="15">
      <c r="A26" s="34">
        <v>1982</v>
      </c>
      <c r="B26" s="28" t="s">
        <v>272</v>
      </c>
      <c r="C26" s="28" t="s">
        <v>272</v>
      </c>
      <c r="D26" s="28" t="s">
        <v>272</v>
      </c>
      <c r="E26" s="28" t="s">
        <v>272</v>
      </c>
      <c r="F26" s="28" t="s">
        <v>272</v>
      </c>
      <c r="G26" s="28" t="s">
        <v>272</v>
      </c>
      <c r="H26" s="28" t="s">
        <v>272</v>
      </c>
      <c r="I26" s="28" t="s">
        <v>272</v>
      </c>
      <c r="J26" s="28" t="s">
        <v>272</v>
      </c>
      <c r="K26" s="28" t="s">
        <v>272</v>
      </c>
    </row>
    <row r="27" spans="1:11" ht="15">
      <c r="A27" s="34">
        <v>1983</v>
      </c>
      <c r="B27" s="39">
        <v>1742</v>
      </c>
      <c r="C27" s="39">
        <v>12443</v>
      </c>
      <c r="D27" s="39">
        <v>14185</v>
      </c>
      <c r="E27" s="28" t="s">
        <v>272</v>
      </c>
      <c r="F27" s="28" t="s">
        <v>272</v>
      </c>
      <c r="G27" s="29">
        <v>82.794676806083643</v>
      </c>
      <c r="H27" s="29">
        <v>82.322196493549455</v>
      </c>
      <c r="I27" s="29">
        <v>82.379929148034151</v>
      </c>
      <c r="J27" s="28" t="s">
        <v>272</v>
      </c>
      <c r="K27" s="28" t="s">
        <v>272</v>
      </c>
    </row>
    <row r="28" spans="1:11" ht="15">
      <c r="A28" s="34">
        <v>1984</v>
      </c>
      <c r="B28" s="39">
        <v>1920</v>
      </c>
      <c r="C28" s="39">
        <v>14382</v>
      </c>
      <c r="D28" s="39">
        <v>16302</v>
      </c>
      <c r="E28" s="28" t="s">
        <v>272</v>
      </c>
      <c r="F28" s="28" t="s">
        <v>272</v>
      </c>
      <c r="G28" s="29">
        <v>91.254752851711032</v>
      </c>
      <c r="H28" s="29">
        <v>95.150512735693013</v>
      </c>
      <c r="I28" s="29">
        <v>94.674487484755204</v>
      </c>
      <c r="J28" s="28" t="s">
        <v>272</v>
      </c>
      <c r="K28" s="28" t="s">
        <v>272</v>
      </c>
    </row>
    <row r="29" spans="1:11" ht="15">
      <c r="A29" s="34">
        <v>1985</v>
      </c>
      <c r="B29" s="39">
        <v>2104</v>
      </c>
      <c r="C29" s="39">
        <v>15115</v>
      </c>
      <c r="D29" s="39">
        <v>17219</v>
      </c>
      <c r="E29" s="28" t="s">
        <v>272</v>
      </c>
      <c r="F29" s="28" t="s">
        <v>272</v>
      </c>
      <c r="G29" s="29">
        <v>100</v>
      </c>
      <c r="H29" s="29">
        <v>100</v>
      </c>
      <c r="I29" s="29">
        <v>100</v>
      </c>
      <c r="J29" s="28" t="s">
        <v>272</v>
      </c>
      <c r="K29" s="28" t="s">
        <v>272</v>
      </c>
    </row>
    <row r="30" spans="1:11" ht="15">
      <c r="A30" s="34">
        <v>1986</v>
      </c>
      <c r="B30" s="39">
        <v>2116</v>
      </c>
      <c r="C30" s="39">
        <v>15531</v>
      </c>
      <c r="D30" s="39">
        <v>17647</v>
      </c>
      <c r="E30" s="28" t="s">
        <v>272</v>
      </c>
      <c r="F30" s="28" t="s">
        <v>272</v>
      </c>
      <c r="G30" s="29">
        <v>100.57034220532319</v>
      </c>
      <c r="H30" s="29">
        <v>102.7522328812438</v>
      </c>
      <c r="I30" s="29">
        <v>102.48562634299321</v>
      </c>
      <c r="J30" s="28" t="s">
        <v>272</v>
      </c>
      <c r="K30" s="28" t="s">
        <v>272</v>
      </c>
    </row>
    <row r="31" spans="1:11" ht="15">
      <c r="A31" s="34">
        <v>1987</v>
      </c>
      <c r="B31" s="39">
        <v>2541</v>
      </c>
      <c r="C31" s="39">
        <v>16226</v>
      </c>
      <c r="D31" s="39">
        <v>18767</v>
      </c>
      <c r="E31" s="28" t="s">
        <v>272</v>
      </c>
      <c r="F31" s="28" t="s">
        <v>272</v>
      </c>
      <c r="G31" s="29">
        <v>120.7699619771863</v>
      </c>
      <c r="H31" s="29">
        <v>107.35031425736024</v>
      </c>
      <c r="I31" s="29">
        <v>108.99006910970439</v>
      </c>
      <c r="J31" s="28" t="s">
        <v>272</v>
      </c>
      <c r="K31" s="28" t="s">
        <v>272</v>
      </c>
    </row>
    <row r="32" spans="1:11" ht="15">
      <c r="A32" s="34">
        <v>1988</v>
      </c>
      <c r="B32" s="39">
        <v>2961</v>
      </c>
      <c r="C32" s="39">
        <v>17137</v>
      </c>
      <c r="D32" s="39">
        <v>20098</v>
      </c>
      <c r="E32" s="28" t="s">
        <v>272</v>
      </c>
      <c r="F32" s="28" t="s">
        <v>272</v>
      </c>
      <c r="G32" s="29">
        <v>140.73193916349811</v>
      </c>
      <c r="H32" s="29">
        <v>113.37743962950711</v>
      </c>
      <c r="I32" s="29">
        <v>116.7199024333585</v>
      </c>
      <c r="J32" s="28" t="s">
        <v>272</v>
      </c>
      <c r="K32" s="28" t="s">
        <v>272</v>
      </c>
    </row>
    <row r="33" spans="1:11" ht="15">
      <c r="A33" s="34">
        <v>1989</v>
      </c>
      <c r="B33" s="39">
        <v>3141</v>
      </c>
      <c r="C33" s="39">
        <v>18262</v>
      </c>
      <c r="D33" s="39">
        <v>21404</v>
      </c>
      <c r="E33" s="28" t="s">
        <v>272</v>
      </c>
      <c r="F33" s="28" t="s">
        <v>272</v>
      </c>
      <c r="G33" s="29">
        <v>149.28707224334602</v>
      </c>
      <c r="H33" s="29">
        <v>120.82037710883229</v>
      </c>
      <c r="I33" s="29">
        <v>124.3045473023985</v>
      </c>
      <c r="J33" s="28" t="s">
        <v>272</v>
      </c>
      <c r="K33" s="28" t="s">
        <v>272</v>
      </c>
    </row>
    <row r="34" spans="1:11" ht="15">
      <c r="A34" s="34">
        <v>1990</v>
      </c>
      <c r="B34" s="39">
        <v>3286</v>
      </c>
      <c r="C34" s="39">
        <v>18501</v>
      </c>
      <c r="D34" s="39">
        <v>21786</v>
      </c>
      <c r="E34" s="28" t="s">
        <v>272</v>
      </c>
      <c r="F34" s="28" t="s">
        <v>272</v>
      </c>
      <c r="G34" s="29">
        <v>156.1787072243346</v>
      </c>
      <c r="H34" s="29">
        <v>122.40158782666227</v>
      </c>
      <c r="I34" s="29">
        <v>126.5230268889018</v>
      </c>
      <c r="J34" s="28" t="s">
        <v>272</v>
      </c>
      <c r="K34" s="28" t="s">
        <v>272</v>
      </c>
    </row>
    <row r="35" spans="1:11" ht="15">
      <c r="A35" s="34">
        <v>1991</v>
      </c>
      <c r="B35" s="39">
        <v>3200</v>
      </c>
      <c r="C35" s="39">
        <v>18747</v>
      </c>
      <c r="D35" s="39">
        <v>21947</v>
      </c>
      <c r="E35" s="28" t="s">
        <v>272</v>
      </c>
      <c r="F35" s="28" t="s">
        <v>272</v>
      </c>
      <c r="G35" s="29">
        <v>152.09125475285171</v>
      </c>
      <c r="H35" s="29">
        <v>124.02911015547468</v>
      </c>
      <c r="I35" s="29">
        <v>127.45804053661654</v>
      </c>
      <c r="J35" s="28" t="s">
        <v>272</v>
      </c>
      <c r="K35" s="28" t="s">
        <v>272</v>
      </c>
    </row>
    <row r="36" spans="1:11" ht="15">
      <c r="A36" s="34">
        <v>1992</v>
      </c>
      <c r="B36" s="39">
        <v>3516</v>
      </c>
      <c r="C36" s="39">
        <v>19060</v>
      </c>
      <c r="D36" s="39">
        <v>22575</v>
      </c>
      <c r="E36" s="28" t="s">
        <v>272</v>
      </c>
      <c r="F36" s="28" t="s">
        <v>272</v>
      </c>
      <c r="G36" s="29">
        <v>167.11026615969581</v>
      </c>
      <c r="H36" s="29">
        <v>126.09990076083362</v>
      </c>
      <c r="I36" s="29">
        <v>131.10517451652242</v>
      </c>
      <c r="J36" s="28" t="s">
        <v>272</v>
      </c>
      <c r="K36" s="28" t="s">
        <v>272</v>
      </c>
    </row>
    <row r="37" spans="1:11" ht="15">
      <c r="A37" s="34">
        <v>1993</v>
      </c>
      <c r="B37" s="39">
        <v>4000</v>
      </c>
      <c r="C37" s="39">
        <v>18666</v>
      </c>
      <c r="D37" s="39">
        <v>22666</v>
      </c>
      <c r="E37" s="39">
        <v>12509</v>
      </c>
      <c r="F37" s="39">
        <v>35175</v>
      </c>
      <c r="G37" s="29">
        <v>190.11406844106463</v>
      </c>
      <c r="H37" s="29">
        <v>123.49321865696328</v>
      </c>
      <c r="I37" s="29">
        <v>131.63366049131773</v>
      </c>
      <c r="J37" s="28" t="s">
        <v>272</v>
      </c>
      <c r="K37" s="28" t="s">
        <v>272</v>
      </c>
    </row>
    <row r="38" spans="1:11" ht="15">
      <c r="A38" s="34">
        <v>1994</v>
      </c>
      <c r="B38" s="39">
        <v>4147</v>
      </c>
      <c r="C38" s="39">
        <v>19153</v>
      </c>
      <c r="D38" s="39">
        <v>23300</v>
      </c>
      <c r="E38" s="39">
        <v>12700</v>
      </c>
      <c r="F38" s="39">
        <v>36000</v>
      </c>
      <c r="G38" s="29">
        <v>197.10076045627375</v>
      </c>
      <c r="H38" s="29">
        <v>126.71518359245782</v>
      </c>
      <c r="I38" s="29">
        <v>135.31563970033102</v>
      </c>
      <c r="J38" s="28" t="s">
        <v>272</v>
      </c>
      <c r="K38" s="28" t="s">
        <v>272</v>
      </c>
    </row>
    <row r="39" spans="1:11" ht="15">
      <c r="A39" s="34">
        <v>1995</v>
      </c>
      <c r="B39" s="39">
        <v>4318</v>
      </c>
      <c r="C39" s="39">
        <v>19670</v>
      </c>
      <c r="D39" s="39">
        <v>23987</v>
      </c>
      <c r="E39" s="39">
        <v>12749</v>
      </c>
      <c r="F39" s="39">
        <v>36736</v>
      </c>
      <c r="G39" s="29">
        <v>205.22813688212929</v>
      </c>
      <c r="H39" s="29">
        <v>130.13562686073436</v>
      </c>
      <c r="I39" s="29">
        <v>139.30541843312619</v>
      </c>
      <c r="J39" s="28" t="s">
        <v>272</v>
      </c>
      <c r="K39" s="28" t="s">
        <v>272</v>
      </c>
    </row>
    <row r="40" spans="1:11" ht="15">
      <c r="A40" s="34">
        <v>1996</v>
      </c>
      <c r="B40" s="39">
        <v>4586</v>
      </c>
      <c r="C40" s="39">
        <v>20253</v>
      </c>
      <c r="D40" s="39">
        <v>24839</v>
      </c>
      <c r="E40" s="39">
        <v>12938</v>
      </c>
      <c r="F40" s="39">
        <v>37777</v>
      </c>
      <c r="G40" s="29">
        <v>217.96577946768059</v>
      </c>
      <c r="H40" s="29">
        <v>133.99272246113131</v>
      </c>
      <c r="I40" s="29">
        <v>144.25344096637437</v>
      </c>
      <c r="J40" s="28" t="s">
        <v>272</v>
      </c>
      <c r="K40" s="28" t="s">
        <v>272</v>
      </c>
    </row>
    <row r="41" spans="1:11" ht="15">
      <c r="A41" s="34">
        <v>1997</v>
      </c>
      <c r="B41" s="39">
        <v>4852</v>
      </c>
      <c r="C41" s="39">
        <v>20600</v>
      </c>
      <c r="D41" s="39">
        <v>25452</v>
      </c>
      <c r="E41" s="39">
        <v>13130</v>
      </c>
      <c r="F41" s="39">
        <v>38582</v>
      </c>
      <c r="G41" s="29">
        <v>230.60836501901139</v>
      </c>
      <c r="H41" s="29">
        <v>136.28845517697653</v>
      </c>
      <c r="I41" s="29">
        <v>147.81346187351181</v>
      </c>
      <c r="J41" s="28" t="s">
        <v>272</v>
      </c>
      <c r="K41" s="28" t="s">
        <v>272</v>
      </c>
    </row>
    <row r="42" spans="1:11" ht="15">
      <c r="A42" s="34">
        <v>1998</v>
      </c>
      <c r="B42" s="39">
        <v>5072</v>
      </c>
      <c r="C42" s="39">
        <v>20812</v>
      </c>
      <c r="D42" s="39">
        <v>25885</v>
      </c>
      <c r="E42" s="39">
        <v>13284</v>
      </c>
      <c r="F42" s="39">
        <v>39169</v>
      </c>
      <c r="G42" s="29">
        <v>241.06463878326997</v>
      </c>
      <c r="H42" s="29">
        <v>137.69103539530266</v>
      </c>
      <c r="I42" s="29">
        <v>150.32812590742785</v>
      </c>
      <c r="J42" s="28" t="s">
        <v>272</v>
      </c>
      <c r="K42" s="28" t="s">
        <v>272</v>
      </c>
    </row>
    <row r="43" spans="1:11" ht="15">
      <c r="A43" s="34">
        <v>1999</v>
      </c>
      <c r="B43" s="39">
        <v>5164</v>
      </c>
      <c r="C43" s="39">
        <v>21021</v>
      </c>
      <c r="D43" s="39">
        <v>26185</v>
      </c>
      <c r="E43" s="39">
        <v>13585</v>
      </c>
      <c r="F43" s="39">
        <v>39770</v>
      </c>
      <c r="G43" s="29">
        <v>245.43726235741445</v>
      </c>
      <c r="H43" s="29">
        <v>139.07376778035066</v>
      </c>
      <c r="I43" s="29">
        <v>152.07038736279691</v>
      </c>
      <c r="J43" s="28" t="s">
        <v>272</v>
      </c>
      <c r="K43" s="28" t="s">
        <v>272</v>
      </c>
    </row>
    <row r="44" spans="1:11" ht="15">
      <c r="A44" s="29" t="s">
        <v>525</v>
      </c>
      <c r="B44" s="39">
        <v>5405</v>
      </c>
      <c r="C44" s="39">
        <v>20531</v>
      </c>
      <c r="D44" s="39">
        <v>25937</v>
      </c>
      <c r="E44" s="39">
        <v>13625</v>
      </c>
      <c r="F44" s="39">
        <v>39561</v>
      </c>
      <c r="G44" s="29">
        <v>256.89163498098861</v>
      </c>
      <c r="H44" s="29">
        <v>135.83195501157789</v>
      </c>
      <c r="I44" s="29">
        <v>150.63011789302513</v>
      </c>
      <c r="J44" s="28" t="s">
        <v>272</v>
      </c>
      <c r="K44" s="28" t="s">
        <v>272</v>
      </c>
    </row>
    <row r="45" spans="1:11" ht="15">
      <c r="A45" s="29" t="s">
        <v>526</v>
      </c>
      <c r="B45" s="39">
        <v>5567</v>
      </c>
      <c r="C45" s="39">
        <v>20775</v>
      </c>
      <c r="D45" s="39">
        <v>26342</v>
      </c>
      <c r="E45" s="39">
        <v>13722</v>
      </c>
      <c r="F45" s="39">
        <v>40065</v>
      </c>
      <c r="G45" s="29">
        <v>264.59125475285174</v>
      </c>
      <c r="H45" s="29">
        <v>137.4462454515382</v>
      </c>
      <c r="I45" s="29">
        <v>152.98217085777338</v>
      </c>
      <c r="J45" s="28" t="s">
        <v>272</v>
      </c>
      <c r="K45" s="28" t="s">
        <v>272</v>
      </c>
    </row>
    <row r="46" spans="1:11" ht="15">
      <c r="A46" s="29" t="s">
        <v>527</v>
      </c>
      <c r="B46" s="39">
        <v>5730</v>
      </c>
      <c r="C46" s="11">
        <v>21533</v>
      </c>
      <c r="D46" s="11">
        <v>27264</v>
      </c>
      <c r="E46" s="39">
        <v>14272</v>
      </c>
      <c r="F46" s="39">
        <v>41535</v>
      </c>
      <c r="G46" s="29">
        <v>272.33840304182507</v>
      </c>
      <c r="H46" s="29">
        <v>142.46113132649685</v>
      </c>
      <c r="I46" s="29">
        <v>158.33672106394098</v>
      </c>
      <c r="J46" s="28" t="s">
        <v>272</v>
      </c>
      <c r="K46" s="28" t="s">
        <v>272</v>
      </c>
    </row>
    <row r="47" spans="1:11" ht="15">
      <c r="A47" s="29" t="s">
        <v>528</v>
      </c>
      <c r="B47" s="39">
        <v>5856</v>
      </c>
      <c r="C47" s="11">
        <v>21826</v>
      </c>
      <c r="D47" s="11">
        <v>27681</v>
      </c>
      <c r="E47" s="39">
        <v>14356</v>
      </c>
      <c r="F47" s="39">
        <v>42038</v>
      </c>
      <c r="G47" s="29">
        <v>278.32699619771859</v>
      </c>
      <c r="H47" s="29">
        <v>144.39960304333442</v>
      </c>
      <c r="I47" s="29">
        <v>160.75846448690402</v>
      </c>
      <c r="J47" s="28" t="s">
        <v>272</v>
      </c>
      <c r="K47" s="28" t="s">
        <v>272</v>
      </c>
    </row>
    <row r="48" spans="1:11" ht="15">
      <c r="A48" s="29" t="s">
        <v>529</v>
      </c>
      <c r="B48" s="39">
        <v>6094</v>
      </c>
      <c r="C48" s="11">
        <v>22114</v>
      </c>
      <c r="D48" s="11">
        <v>28209</v>
      </c>
      <c r="E48" s="39">
        <v>13869</v>
      </c>
      <c r="F48" s="39">
        <v>42078</v>
      </c>
      <c r="G48" s="29">
        <v>289.63878326996195</v>
      </c>
      <c r="H48" s="29">
        <v>146.30499503804168</v>
      </c>
      <c r="I48" s="29">
        <v>163.82484464835358</v>
      </c>
      <c r="J48" s="28" t="s">
        <v>272</v>
      </c>
      <c r="K48" s="28" t="s">
        <v>272</v>
      </c>
    </row>
    <row r="49" spans="1:11" ht="15">
      <c r="A49" s="29" t="s">
        <v>530</v>
      </c>
      <c r="B49" s="39">
        <v>6151</v>
      </c>
      <c r="C49" s="11">
        <v>21904</v>
      </c>
      <c r="D49" s="11">
        <v>28056</v>
      </c>
      <c r="E49" s="39">
        <v>14031</v>
      </c>
      <c r="F49" s="39">
        <v>42086</v>
      </c>
      <c r="G49" s="29">
        <v>292.34790874524714</v>
      </c>
      <c r="H49" s="29">
        <v>144.91564670856764</v>
      </c>
      <c r="I49" s="29">
        <v>162.93629130611532</v>
      </c>
      <c r="J49" s="28" t="s">
        <v>272</v>
      </c>
      <c r="K49" s="28" t="s">
        <v>272</v>
      </c>
    </row>
    <row r="50" spans="1:11" ht="15">
      <c r="A50" s="29" t="s">
        <v>531</v>
      </c>
      <c r="B50" s="39">
        <v>6433</v>
      </c>
      <c r="C50" s="11">
        <v>22465</v>
      </c>
      <c r="D50" s="11">
        <v>28898</v>
      </c>
      <c r="E50" s="39">
        <v>14558</v>
      </c>
      <c r="F50" s="39">
        <v>43456</v>
      </c>
      <c r="G50" s="29">
        <v>305.75095057034218</v>
      </c>
      <c r="H50" s="29">
        <v>148.62719153159114</v>
      </c>
      <c r="I50" s="29">
        <v>167.82623845751786</v>
      </c>
      <c r="J50" s="28" t="s">
        <v>272</v>
      </c>
      <c r="K50" s="28" t="s">
        <v>272</v>
      </c>
    </row>
    <row r="51" spans="1:11" ht="15">
      <c r="A51" s="29" t="s">
        <v>532</v>
      </c>
      <c r="B51" s="39">
        <v>6577</v>
      </c>
      <c r="C51" s="11">
        <v>22408</v>
      </c>
      <c r="D51" s="11">
        <v>28985</v>
      </c>
      <c r="E51" s="11">
        <v>15002</v>
      </c>
      <c r="F51" s="39">
        <v>43988</v>
      </c>
      <c r="G51" s="29">
        <v>312.59505703422053</v>
      </c>
      <c r="H51" s="29">
        <v>148.25008269930532</v>
      </c>
      <c r="I51" s="29">
        <v>168.33149427957488</v>
      </c>
      <c r="J51" s="28" t="s">
        <v>272</v>
      </c>
      <c r="K51" s="28" t="s">
        <v>272</v>
      </c>
    </row>
    <row r="52" spans="1:11" ht="15">
      <c r="A52" s="29" t="s">
        <v>533</v>
      </c>
      <c r="B52" s="39">
        <v>6683</v>
      </c>
      <c r="C52" s="39">
        <v>22126</v>
      </c>
      <c r="D52" s="39">
        <v>28809</v>
      </c>
      <c r="E52" s="39">
        <v>14989</v>
      </c>
      <c r="F52" s="39">
        <v>43799</v>
      </c>
      <c r="G52" s="29">
        <v>317.63307984790873</v>
      </c>
      <c r="H52" s="29">
        <v>146.38438637115448</v>
      </c>
      <c r="I52" s="29">
        <v>167.3093675590917</v>
      </c>
      <c r="J52" s="28" t="s">
        <v>272</v>
      </c>
      <c r="K52" s="28" t="s">
        <v>272</v>
      </c>
    </row>
    <row r="53" spans="1:11" ht="15">
      <c r="A53" s="29" t="s">
        <v>534</v>
      </c>
      <c r="B53" s="39">
        <v>6633</v>
      </c>
      <c r="C53" s="39">
        <v>22327</v>
      </c>
      <c r="D53" s="39">
        <v>28960</v>
      </c>
      <c r="E53" s="39">
        <v>14604</v>
      </c>
      <c r="F53" s="39">
        <v>43566</v>
      </c>
      <c r="G53" s="29">
        <v>315.2566539923954</v>
      </c>
      <c r="H53" s="29">
        <v>147.71419120079392</v>
      </c>
      <c r="I53" s="29">
        <v>168.18630582496078</v>
      </c>
      <c r="J53" s="28" t="s">
        <v>272</v>
      </c>
      <c r="K53" s="28" t="s">
        <v>272</v>
      </c>
    </row>
    <row r="54" spans="1:11" ht="15">
      <c r="A54" s="29" t="s">
        <v>488</v>
      </c>
      <c r="B54" s="39">
        <v>6503</v>
      </c>
      <c r="C54" s="39">
        <v>21992</v>
      </c>
      <c r="D54" s="39">
        <v>28495</v>
      </c>
      <c r="E54" s="39">
        <v>14664</v>
      </c>
      <c r="F54" s="39">
        <v>43160</v>
      </c>
      <c r="G54" s="29">
        <v>309.07794676806083</v>
      </c>
      <c r="H54" s="29">
        <v>145.49784981806152</v>
      </c>
      <c r="I54" s="29">
        <v>165.48580056913875</v>
      </c>
      <c r="J54" s="28" t="s">
        <v>272</v>
      </c>
      <c r="K54" s="28" t="s">
        <v>272</v>
      </c>
    </row>
    <row r="55" spans="1:11" ht="15">
      <c r="A55" s="29" t="s">
        <v>489</v>
      </c>
      <c r="B55" s="39">
        <v>6570</v>
      </c>
      <c r="C55" s="39">
        <v>21996</v>
      </c>
      <c r="D55" s="39">
        <v>28566</v>
      </c>
      <c r="E55" s="39">
        <v>14519</v>
      </c>
      <c r="F55" s="39">
        <v>43085</v>
      </c>
      <c r="G55" s="29">
        <v>312.26235741444867</v>
      </c>
      <c r="H55" s="29">
        <v>145.52431359576579</v>
      </c>
      <c r="I55" s="29">
        <v>165.89813578024274</v>
      </c>
      <c r="J55" s="28" t="s">
        <v>272</v>
      </c>
      <c r="K55" s="28" t="s">
        <v>272</v>
      </c>
    </row>
    <row r="56" spans="1:11" ht="15">
      <c r="A56" s="34" t="s">
        <v>487</v>
      </c>
      <c r="B56" s="39">
        <v>7140</v>
      </c>
      <c r="C56" s="39">
        <v>21712</v>
      </c>
      <c r="D56" s="39">
        <v>28852</v>
      </c>
      <c r="E56" s="39">
        <v>14645</v>
      </c>
      <c r="F56" s="39">
        <v>43498</v>
      </c>
      <c r="G56" s="29">
        <v>339.35361216730035</v>
      </c>
      <c r="H56" s="29">
        <v>143.64538537876282</v>
      </c>
      <c r="I56" s="29">
        <v>167.55909170102794</v>
      </c>
      <c r="J56" s="28" t="s">
        <v>272</v>
      </c>
      <c r="K56" s="28" t="s">
        <v>272</v>
      </c>
    </row>
    <row r="57" spans="1:11" ht="15">
      <c r="A57" s="29" t="s">
        <v>490</v>
      </c>
      <c r="B57" s="39">
        <v>7262</v>
      </c>
      <c r="C57" s="39">
        <v>21786</v>
      </c>
      <c r="D57" s="39">
        <v>29048</v>
      </c>
      <c r="E57" s="39">
        <v>14663</v>
      </c>
      <c r="F57" s="39">
        <v>43711</v>
      </c>
      <c r="G57" s="29">
        <v>345.15209125475286</v>
      </c>
      <c r="H57" s="29">
        <v>144.13496526629177</v>
      </c>
      <c r="I57" s="29">
        <v>168.6973691852024</v>
      </c>
      <c r="J57" s="28" t="s">
        <v>272</v>
      </c>
      <c r="K57" s="28" t="s">
        <v>272</v>
      </c>
    </row>
    <row r="58" spans="1:11" ht="15">
      <c r="A58" s="29" t="s">
        <v>491</v>
      </c>
      <c r="B58" s="39">
        <v>7421</v>
      </c>
      <c r="C58" s="39">
        <v>22025</v>
      </c>
      <c r="D58" s="39">
        <v>29446</v>
      </c>
      <c r="E58" s="39">
        <v>15330</v>
      </c>
      <c r="F58" s="39">
        <v>44776</v>
      </c>
      <c r="G58" s="29">
        <v>352.70912547528519</v>
      </c>
      <c r="H58" s="29">
        <v>145.71617598412175</v>
      </c>
      <c r="I58" s="29">
        <v>171.0087693826587</v>
      </c>
      <c r="J58" s="28" t="s">
        <v>272</v>
      </c>
      <c r="K58" s="28" t="s">
        <v>272</v>
      </c>
    </row>
    <row r="59" spans="1:11" ht="15">
      <c r="A59" s="29" t="s">
        <v>492</v>
      </c>
      <c r="B59" s="39">
        <v>7477</v>
      </c>
      <c r="C59" s="39">
        <v>22395</v>
      </c>
      <c r="D59" s="39">
        <v>29872</v>
      </c>
      <c r="E59" s="39">
        <v>15502</v>
      </c>
      <c r="F59" s="39">
        <v>45374</v>
      </c>
      <c r="G59" s="29">
        <v>355.37072243346006</v>
      </c>
      <c r="H59" s="29">
        <v>148.16407542176646</v>
      </c>
      <c r="I59" s="29">
        <v>173.48278064928277</v>
      </c>
      <c r="J59" s="28" t="s">
        <v>272</v>
      </c>
      <c r="K59" s="28" t="s">
        <v>272</v>
      </c>
    </row>
    <row r="60" spans="1:11" ht="15">
      <c r="A60" s="29" t="s">
        <v>493</v>
      </c>
      <c r="B60" s="39">
        <v>7829</v>
      </c>
      <c r="C60" s="39">
        <v>23019</v>
      </c>
      <c r="D60" s="39">
        <v>30848</v>
      </c>
      <c r="E60" s="39">
        <v>15995</v>
      </c>
      <c r="F60" s="39">
        <v>46843</v>
      </c>
      <c r="G60" s="29">
        <v>372.1007604562738</v>
      </c>
      <c r="H60" s="29">
        <v>152.29242474363215</v>
      </c>
      <c r="I60" s="29">
        <v>179.1509379174168</v>
      </c>
      <c r="J60" s="28" t="s">
        <v>272</v>
      </c>
      <c r="K60" s="28" t="s">
        <v>272</v>
      </c>
    </row>
    <row r="61" spans="1:11" ht="15">
      <c r="A61" s="29" t="s">
        <v>494</v>
      </c>
      <c r="B61" s="39">
        <v>8054</v>
      </c>
      <c r="C61" s="39">
        <v>23351</v>
      </c>
      <c r="D61" s="39">
        <v>31405</v>
      </c>
      <c r="E61" s="39">
        <v>16639</v>
      </c>
      <c r="F61" s="39">
        <v>48045</v>
      </c>
      <c r="G61" s="29">
        <v>382.79467680608366</v>
      </c>
      <c r="H61" s="29">
        <v>154.48891829308633</v>
      </c>
      <c r="I61" s="29">
        <v>182.38573668621871</v>
      </c>
      <c r="J61" s="28" t="s">
        <v>272</v>
      </c>
      <c r="K61" s="28" t="s">
        <v>272</v>
      </c>
    </row>
    <row r="62" spans="1:11" ht="15">
      <c r="A62" s="29" t="s">
        <v>495</v>
      </c>
      <c r="B62" s="88">
        <v>8518</v>
      </c>
      <c r="C62" s="88">
        <v>23024</v>
      </c>
      <c r="D62" s="39">
        <v>31542</v>
      </c>
      <c r="E62" s="39">
        <v>16644</v>
      </c>
      <c r="F62" s="88">
        <v>48187</v>
      </c>
      <c r="G62" s="29">
        <v>404.84790874524714</v>
      </c>
      <c r="H62" s="29">
        <v>152.32550446576249</v>
      </c>
      <c r="I62" s="29">
        <v>183.1813694175039</v>
      </c>
      <c r="J62" s="28" t="s">
        <v>272</v>
      </c>
      <c r="K62" s="28" t="s">
        <v>272</v>
      </c>
    </row>
    <row r="63" spans="1:11" ht="15">
      <c r="A63" s="29" t="s">
        <v>496</v>
      </c>
      <c r="B63" s="88">
        <v>8654</v>
      </c>
      <c r="C63" s="88">
        <v>23557</v>
      </c>
      <c r="D63" s="39">
        <v>32211</v>
      </c>
      <c r="E63" s="39">
        <v>16501</v>
      </c>
      <c r="F63" s="88">
        <v>48713</v>
      </c>
      <c r="G63" s="29">
        <v>411.31178707224336</v>
      </c>
      <c r="H63" s="29">
        <v>155.85180284485611</v>
      </c>
      <c r="I63" s="29">
        <v>187.06661246297693</v>
      </c>
      <c r="J63" s="28" t="s">
        <v>272</v>
      </c>
      <c r="K63" s="28" t="s">
        <v>272</v>
      </c>
    </row>
    <row r="64" spans="1:11" ht="15">
      <c r="A64" s="28" t="s">
        <v>438</v>
      </c>
      <c r="B64" s="88">
        <v>6299</v>
      </c>
      <c r="C64" s="88">
        <v>17642</v>
      </c>
      <c r="D64" s="88">
        <v>23941</v>
      </c>
      <c r="E64" s="88">
        <v>13942</v>
      </c>
      <c r="F64" s="88">
        <v>37883</v>
      </c>
      <c r="G64" s="29">
        <v>299.38212927756655</v>
      </c>
      <c r="H64" s="29">
        <v>116.71849156467087</v>
      </c>
      <c r="I64" s="29">
        <v>139.03827167663627</v>
      </c>
      <c r="J64" s="28" t="s">
        <v>272</v>
      </c>
      <c r="K64" s="28" t="s">
        <v>272</v>
      </c>
    </row>
    <row r="65" spans="1:11" ht="15.75" customHeight="1">
      <c r="A65" s="28" t="s">
        <v>521</v>
      </c>
      <c r="B65" s="88">
        <v>7428</v>
      </c>
      <c r="C65" s="88">
        <v>20074</v>
      </c>
      <c r="D65" s="88">
        <v>27502</v>
      </c>
      <c r="E65" s="88">
        <v>15908</v>
      </c>
      <c r="F65" s="88">
        <v>43410</v>
      </c>
      <c r="G65" s="29">
        <v>353.04182509505699</v>
      </c>
      <c r="H65" s="29">
        <v>132.80846840886537</v>
      </c>
      <c r="I65" s="29">
        <v>159.71891515186712</v>
      </c>
      <c r="J65" s="28" t="s">
        <v>272</v>
      </c>
      <c r="K65" s="28" t="s">
        <v>272</v>
      </c>
    </row>
    <row r="66" spans="1:11" ht="15.75" customHeight="1">
      <c r="A66" s="28" t="s">
        <v>548</v>
      </c>
      <c r="B66" s="88">
        <v>8310</v>
      </c>
      <c r="C66" s="88">
        <v>22061</v>
      </c>
      <c r="D66" s="88">
        <v>30371</v>
      </c>
      <c r="E66" s="88">
        <v>17009</v>
      </c>
      <c r="F66" s="88">
        <v>47379</v>
      </c>
      <c r="G66" s="29">
        <v>394.9619771863118</v>
      </c>
      <c r="H66" s="29">
        <v>145.95434998346013</v>
      </c>
      <c r="I66" s="29">
        <v>176.38074220337998</v>
      </c>
      <c r="J66" s="28" t="s">
        <v>272</v>
      </c>
      <c r="K66" s="28" t="s">
        <v>272</v>
      </c>
    </row>
    <row r="67" spans="1:11" ht="15">
      <c r="A67" s="28" t="s">
        <v>559</v>
      </c>
      <c r="B67" s="88">
        <v>8672</v>
      </c>
      <c r="C67" s="88">
        <v>22527</v>
      </c>
      <c r="D67" s="88">
        <v>31199</v>
      </c>
      <c r="E67" s="88">
        <v>17221</v>
      </c>
      <c r="F67" s="88">
        <v>48421</v>
      </c>
      <c r="G67" s="29">
        <v>412.16730038022814</v>
      </c>
      <c r="H67" s="29">
        <v>149.03738008600729</v>
      </c>
      <c r="I67" s="29">
        <v>181.18938382019863</v>
      </c>
      <c r="J67" s="28" t="s">
        <v>272</v>
      </c>
      <c r="K67" s="28" t="s">
        <v>272</v>
      </c>
    </row>
  </sheetData>
  <phoneticPr fontId="7" type="noConversion"/>
  <pageMargins left="0.74803149606299213" right="0.74803149606299213" top="0.78740157480314965" bottom="0.98425196850393704" header="0.51181102362204722" footer="0.51181102362204722"/>
  <pageSetup paperSize="9" scale="61" orientation="portrait" verticalDpi="300" r:id="rId1"/>
  <headerFooter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V109"/>
  <sheetViews>
    <sheetView zoomScale="75" zoomScaleNormal="75" workbookViewId="0">
      <pane xSplit="1" ySplit="6" topLeftCell="B7" activePane="bottomRight" state="frozen"/>
      <selection pane="topRight" activeCell="B1" sqref="B1"/>
      <selection pane="bottomLeft" activeCell="A7" sqref="A7"/>
      <selection pane="bottomRight" activeCell="A2" sqref="A2:A3"/>
    </sheetView>
  </sheetViews>
  <sheetFormatPr defaultColWidth="11.42578125" defaultRowHeight="12.75"/>
  <cols>
    <col min="1" max="7" width="17.140625" style="136" customWidth="1"/>
    <col min="8" max="8" width="8.85546875" style="136" customWidth="1"/>
    <col min="9" max="16384" width="11.42578125" style="136"/>
  </cols>
  <sheetData>
    <row r="1" spans="1:7" s="9" customFormat="1" ht="20.25">
      <c r="A1" s="36" t="s">
        <v>108</v>
      </c>
      <c r="F1" s="127"/>
    </row>
    <row r="2" spans="1:7" s="9" customFormat="1" ht="20.25">
      <c r="A2" s="181" t="s">
        <v>270</v>
      </c>
      <c r="F2" s="127"/>
    </row>
    <row r="3" spans="1:7" s="9" customFormat="1" ht="20.25">
      <c r="A3" s="181" t="s">
        <v>271</v>
      </c>
      <c r="F3" s="127"/>
    </row>
    <row r="4" spans="1:7" ht="45">
      <c r="A4" s="303" t="s">
        <v>100</v>
      </c>
      <c r="B4" s="304" t="s">
        <v>236</v>
      </c>
      <c r="C4" s="304" t="s">
        <v>237</v>
      </c>
      <c r="D4" s="304" t="s">
        <v>681</v>
      </c>
      <c r="E4" s="304" t="s">
        <v>682</v>
      </c>
      <c r="F4" s="304" t="s">
        <v>683</v>
      </c>
      <c r="G4" s="304" t="s">
        <v>684</v>
      </c>
    </row>
    <row r="5" spans="1:7" ht="5.25" customHeight="1">
      <c r="A5" s="348"/>
      <c r="B5" s="349"/>
      <c r="C5" s="349"/>
      <c r="D5" s="349"/>
      <c r="E5" s="350"/>
      <c r="F5" s="350"/>
      <c r="G5" s="350"/>
    </row>
    <row r="6" spans="1:7" ht="30" customHeight="1">
      <c r="A6" s="299" t="s">
        <v>422</v>
      </c>
      <c r="B6" s="300" t="s">
        <v>78</v>
      </c>
      <c r="C6" s="300" t="s">
        <v>78</v>
      </c>
      <c r="D6" s="300" t="s">
        <v>104</v>
      </c>
      <c r="E6" s="301" t="s">
        <v>105</v>
      </c>
      <c r="F6" s="301" t="s">
        <v>105</v>
      </c>
      <c r="G6" s="299" t="s">
        <v>105</v>
      </c>
    </row>
    <row r="7" spans="1:7" ht="15">
      <c r="A7" s="34">
        <v>1962</v>
      </c>
      <c r="B7" s="34">
        <v>774.7</v>
      </c>
      <c r="C7" s="34">
        <v>86.498000000000005</v>
      </c>
      <c r="D7" s="39">
        <v>26703</v>
      </c>
      <c r="E7" s="29">
        <v>51.169088507265528</v>
      </c>
      <c r="F7" s="29">
        <v>47.887635846246681</v>
      </c>
      <c r="G7" s="29">
        <v>97.859786711620927</v>
      </c>
    </row>
    <row r="8" spans="1:7" ht="15">
      <c r="A8" s="34">
        <v>1963</v>
      </c>
      <c r="B8" s="34">
        <v>836.1</v>
      </c>
      <c r="C8" s="34">
        <v>100.29600000000001</v>
      </c>
      <c r="D8" s="39">
        <v>27728</v>
      </c>
      <c r="E8" s="29">
        <v>55.224570673712023</v>
      </c>
      <c r="F8" s="29">
        <v>55.526582404623895</v>
      </c>
      <c r="G8" s="29">
        <v>101.61615421262873</v>
      </c>
    </row>
    <row r="9" spans="1:7" ht="15">
      <c r="A9" s="34">
        <v>1964</v>
      </c>
      <c r="B9" s="34">
        <v>900.4</v>
      </c>
      <c r="C9" s="34">
        <v>116.509</v>
      </c>
      <c r="D9" s="39">
        <v>30527</v>
      </c>
      <c r="E9" s="29">
        <v>59.471598414795245</v>
      </c>
      <c r="F9" s="29">
        <v>64.502538380197862</v>
      </c>
      <c r="G9" s="29">
        <v>111.87378605196614</v>
      </c>
    </row>
    <row r="10" spans="1:7" ht="15">
      <c r="A10" s="34">
        <v>1965</v>
      </c>
      <c r="B10" s="34">
        <v>951</v>
      </c>
      <c r="C10" s="34">
        <v>112.988</v>
      </c>
      <c r="D10" s="39">
        <v>31827</v>
      </c>
      <c r="E10" s="29">
        <v>62.813738441215328</v>
      </c>
      <c r="F10" s="29">
        <v>62.553217403821129</v>
      </c>
      <c r="G10" s="29">
        <v>116.63795946787847</v>
      </c>
    </row>
    <row r="11" spans="1:7" ht="15">
      <c r="A11" s="34">
        <v>1966</v>
      </c>
      <c r="B11" s="34">
        <v>990.6</v>
      </c>
      <c r="C11" s="34">
        <v>112.517</v>
      </c>
      <c r="D11" s="8">
        <v>32280</v>
      </c>
      <c r="E11" s="29">
        <v>65.429326287978867</v>
      </c>
      <c r="F11" s="29">
        <v>62.292459045436168</v>
      </c>
      <c r="G11" s="29">
        <v>118.29809066588486</v>
      </c>
    </row>
    <row r="12" spans="1:7" ht="15">
      <c r="A12" s="34">
        <v>1967</v>
      </c>
      <c r="B12" s="39">
        <v>1035.2</v>
      </c>
      <c r="C12" s="34">
        <v>116.29300000000001</v>
      </c>
      <c r="D12" s="8">
        <v>31760</v>
      </c>
      <c r="E12" s="29">
        <v>68.375165125495371</v>
      </c>
      <c r="F12" s="29">
        <v>64.382954929218769</v>
      </c>
      <c r="G12" s="29">
        <v>116.39242129951992</v>
      </c>
    </row>
    <row r="13" spans="1:7" ht="15">
      <c r="A13" s="34">
        <v>1968</v>
      </c>
      <c r="B13" s="39">
        <v>1065.3</v>
      </c>
      <c r="C13" s="34">
        <v>118.819</v>
      </c>
      <c r="D13" s="8">
        <v>30649</v>
      </c>
      <c r="E13" s="29">
        <v>70.363276089828261</v>
      </c>
      <c r="F13" s="29">
        <v>65.781416953168687</v>
      </c>
      <c r="G13" s="29">
        <v>112.32088540330561</v>
      </c>
    </row>
    <row r="14" spans="1:7" ht="15">
      <c r="A14" s="34">
        <v>1969</v>
      </c>
      <c r="B14" s="39">
        <v>1106.4000000000001</v>
      </c>
      <c r="C14" s="34">
        <v>110.164</v>
      </c>
      <c r="D14" s="8">
        <v>31056</v>
      </c>
      <c r="E14" s="29">
        <v>73.077939233817716</v>
      </c>
      <c r="F14" s="29">
        <v>60.989774507687109</v>
      </c>
      <c r="G14" s="29">
        <v>113.8124381573643</v>
      </c>
    </row>
    <row r="15" spans="1:7" ht="15">
      <c r="A15" s="34">
        <v>1970</v>
      </c>
      <c r="B15" s="39">
        <v>1123.5999999999999</v>
      </c>
      <c r="C15" s="34">
        <v>117.252</v>
      </c>
      <c r="D15" s="8">
        <v>31240</v>
      </c>
      <c r="E15" s="29">
        <v>74.214002642007912</v>
      </c>
      <c r="F15" s="29">
        <v>64.913883306482418</v>
      </c>
      <c r="G15" s="29">
        <v>114.48675193315498</v>
      </c>
    </row>
    <row r="16" spans="1:7" ht="15">
      <c r="A16" s="34">
        <v>1971</v>
      </c>
      <c r="B16" s="39">
        <v>1134.5</v>
      </c>
      <c r="C16" s="34">
        <v>127.97</v>
      </c>
      <c r="D16" s="8">
        <v>31194</v>
      </c>
      <c r="E16" s="29">
        <v>74.933949801849408</v>
      </c>
      <c r="F16" s="29">
        <v>70.84765843423186</v>
      </c>
      <c r="G16" s="29">
        <v>114.31817348920733</v>
      </c>
    </row>
    <row r="17" spans="1:7" ht="15">
      <c r="A17" s="34">
        <v>1972</v>
      </c>
      <c r="B17" s="39">
        <v>1180.9000000000001</v>
      </c>
      <c r="C17" s="34">
        <v>160.93100000000001</v>
      </c>
      <c r="D17" s="8">
        <v>31762</v>
      </c>
      <c r="E17" s="29">
        <v>77.998678996037</v>
      </c>
      <c r="F17" s="29">
        <v>89.095760877388201</v>
      </c>
      <c r="G17" s="29">
        <v>116.39975079708287</v>
      </c>
    </row>
    <row r="18" spans="1:7" ht="15">
      <c r="A18" s="34">
        <v>1973</v>
      </c>
      <c r="B18" s="39">
        <v>1252</v>
      </c>
      <c r="C18" s="34">
        <v>172.86600000000001</v>
      </c>
      <c r="D18" s="8">
        <v>31404</v>
      </c>
      <c r="E18" s="29">
        <v>82.694848084544262</v>
      </c>
      <c r="F18" s="29">
        <v>95.703300171070765</v>
      </c>
      <c r="G18" s="29">
        <v>115.08777073331625</v>
      </c>
    </row>
    <row r="19" spans="1:7" ht="15">
      <c r="A19" s="34">
        <v>1974</v>
      </c>
      <c r="B19" s="39">
        <v>1274.2</v>
      </c>
      <c r="C19" s="34">
        <v>142.58099999999999</v>
      </c>
      <c r="D19" s="8">
        <v>28783</v>
      </c>
      <c r="E19" s="29">
        <v>84.161162483487445</v>
      </c>
      <c r="F19" s="29">
        <v>78.936703815044254</v>
      </c>
      <c r="G19" s="29">
        <v>105.48246417708067</v>
      </c>
    </row>
    <row r="20" spans="1:7" ht="15">
      <c r="A20" s="29" t="s">
        <v>497</v>
      </c>
      <c r="B20" s="39">
        <v>1304</v>
      </c>
      <c r="C20" s="34">
        <v>153.94</v>
      </c>
      <c r="D20" s="39">
        <v>28621</v>
      </c>
      <c r="E20" s="29">
        <v>86.12945838837517</v>
      </c>
      <c r="F20" s="29">
        <v>85.225353906115913</v>
      </c>
      <c r="G20" s="29">
        <v>104.88877487448237</v>
      </c>
    </row>
    <row r="21" spans="1:7" ht="15">
      <c r="A21" s="34">
        <v>1976</v>
      </c>
      <c r="B21" s="39">
        <v>1313.5</v>
      </c>
      <c r="C21" s="34">
        <v>159.49</v>
      </c>
      <c r="D21" s="39">
        <v>29933</v>
      </c>
      <c r="E21" s="29">
        <v>86.756935270805812</v>
      </c>
      <c r="F21" s="29">
        <v>88.297984243773072</v>
      </c>
      <c r="G21" s="29">
        <v>109.69692527577234</v>
      </c>
    </row>
    <row r="22" spans="1:7" ht="15">
      <c r="A22" s="34">
        <v>1977</v>
      </c>
      <c r="B22" s="39" t="s">
        <v>272</v>
      </c>
      <c r="C22" s="34">
        <v>155.249</v>
      </c>
      <c r="D22" s="39">
        <v>29783</v>
      </c>
      <c r="E22" s="351" t="s">
        <v>272</v>
      </c>
      <c r="F22" s="29">
        <v>85.950051764132709</v>
      </c>
      <c r="G22" s="29">
        <v>109.14721295855171</v>
      </c>
    </row>
    <row r="23" spans="1:7" ht="15">
      <c r="A23" s="34">
        <v>1978</v>
      </c>
      <c r="B23" s="39">
        <v>1308</v>
      </c>
      <c r="C23" s="34">
        <v>178.50399999999999</v>
      </c>
      <c r="D23" s="39">
        <v>30506</v>
      </c>
      <c r="E23" s="29">
        <v>86.393659180977551</v>
      </c>
      <c r="F23" s="29">
        <v>98.824649692460142</v>
      </c>
      <c r="G23" s="29">
        <v>111.79682632755525</v>
      </c>
    </row>
    <row r="24" spans="1:7" ht="15">
      <c r="A24" s="34">
        <v>1979</v>
      </c>
      <c r="B24" s="39">
        <v>1353</v>
      </c>
      <c r="C24" s="34">
        <v>184.876</v>
      </c>
      <c r="D24" s="39">
        <v>31387</v>
      </c>
      <c r="E24" s="29">
        <v>89.365918097754289</v>
      </c>
      <c r="F24" s="29">
        <v>102.35236149634328</v>
      </c>
      <c r="G24" s="29">
        <v>115.02547000403123</v>
      </c>
    </row>
    <row r="25" spans="1:7" ht="15">
      <c r="A25" s="34">
        <v>1980</v>
      </c>
      <c r="B25" s="39">
        <v>1398</v>
      </c>
      <c r="C25" s="34">
        <v>175.911</v>
      </c>
      <c r="D25" s="39">
        <v>29286</v>
      </c>
      <c r="E25" s="29">
        <v>92.338177014531041</v>
      </c>
      <c r="F25" s="29">
        <v>97.389094653623204</v>
      </c>
      <c r="G25" s="29">
        <v>107.32583281416059</v>
      </c>
    </row>
    <row r="26" spans="1:7" ht="15">
      <c r="A26" s="34">
        <v>1981</v>
      </c>
      <c r="B26" s="39">
        <v>1397</v>
      </c>
      <c r="C26" s="34">
        <v>165.69200000000001</v>
      </c>
      <c r="D26" s="39">
        <v>28766</v>
      </c>
      <c r="E26" s="29">
        <v>92.27212681638045</v>
      </c>
      <c r="F26" s="29">
        <v>91.731579442718967</v>
      </c>
      <c r="G26" s="29">
        <v>105.42016344779566</v>
      </c>
    </row>
    <row r="27" spans="1:7" ht="15">
      <c r="A27" s="34">
        <v>1982</v>
      </c>
      <c r="B27" s="39">
        <v>1416</v>
      </c>
      <c r="C27" s="34">
        <v>171.17599999999999</v>
      </c>
      <c r="D27" s="39">
        <v>28273</v>
      </c>
      <c r="E27" s="29">
        <v>93.527080581241734</v>
      </c>
      <c r="F27" s="29">
        <v>94.767670392576946</v>
      </c>
      <c r="G27" s="29">
        <v>103.61344229853044</v>
      </c>
    </row>
    <row r="28" spans="1:7" ht="15">
      <c r="A28" s="34">
        <v>1983</v>
      </c>
      <c r="B28" s="39">
        <v>1448</v>
      </c>
      <c r="C28" s="34">
        <v>193.13900000000001</v>
      </c>
      <c r="D28" s="39">
        <v>25224</v>
      </c>
      <c r="E28" s="29">
        <v>95.640686922060766</v>
      </c>
      <c r="F28" s="29">
        <v>106.92698212338134</v>
      </c>
      <c r="G28" s="29">
        <v>92.439623263825268</v>
      </c>
    </row>
    <row r="29" spans="1:7" ht="15">
      <c r="A29" s="34">
        <v>1984</v>
      </c>
      <c r="B29" s="39">
        <v>1489</v>
      </c>
      <c r="C29" s="34">
        <v>183.17400000000001</v>
      </c>
      <c r="D29" s="39">
        <v>26158</v>
      </c>
      <c r="E29" s="29">
        <v>98.348745046235138</v>
      </c>
      <c r="F29" s="29">
        <v>101.41008819279509</v>
      </c>
      <c r="G29" s="29">
        <v>95.862498625719212</v>
      </c>
    </row>
    <row r="30" spans="1:7" ht="15">
      <c r="A30" s="34">
        <v>1985</v>
      </c>
      <c r="B30" s="39">
        <v>1514</v>
      </c>
      <c r="C30" s="34">
        <v>180.62700000000001</v>
      </c>
      <c r="D30" s="39">
        <v>27287</v>
      </c>
      <c r="E30" s="29">
        <v>100</v>
      </c>
      <c r="F30" s="29">
        <v>100</v>
      </c>
      <c r="G30" s="29">
        <v>100</v>
      </c>
    </row>
    <row r="31" spans="1:7" ht="15">
      <c r="A31" s="34">
        <v>1986</v>
      </c>
      <c r="B31" s="39">
        <v>1546</v>
      </c>
      <c r="C31" s="34">
        <v>180.75700000000001</v>
      </c>
      <c r="D31" s="39">
        <v>26117</v>
      </c>
      <c r="E31" s="29">
        <v>102.11360634081903</v>
      </c>
      <c r="F31" s="29">
        <v>100.0719715214226</v>
      </c>
      <c r="G31" s="29">
        <v>95.712243925678891</v>
      </c>
    </row>
    <row r="32" spans="1:7" ht="15">
      <c r="A32" s="34">
        <v>1987</v>
      </c>
      <c r="B32" s="39">
        <v>1575</v>
      </c>
      <c r="C32" s="34">
        <v>186.88</v>
      </c>
      <c r="D32" s="39">
        <v>24748</v>
      </c>
      <c r="E32" s="29">
        <v>104.02906208718625</v>
      </c>
      <c r="F32" s="29">
        <v>103.46183018042706</v>
      </c>
      <c r="G32" s="29">
        <v>90.695202843845053</v>
      </c>
    </row>
    <row r="33" spans="1:7" ht="15">
      <c r="A33" s="34">
        <v>1988</v>
      </c>
      <c r="B33" s="39">
        <v>1657</v>
      </c>
      <c r="C33" s="34">
        <v>200.124</v>
      </c>
      <c r="D33" s="39">
        <v>25425</v>
      </c>
      <c r="E33" s="29">
        <v>109.445178335535</v>
      </c>
      <c r="F33" s="29">
        <v>110.79406733212642</v>
      </c>
      <c r="G33" s="29">
        <v>93.176237768900933</v>
      </c>
    </row>
    <row r="34" spans="1:7" ht="15">
      <c r="A34" s="34">
        <v>1989</v>
      </c>
      <c r="B34" s="39">
        <v>1729</v>
      </c>
      <c r="C34" s="34">
        <v>212.62200000000001</v>
      </c>
      <c r="D34" s="39">
        <v>27532</v>
      </c>
      <c r="E34" s="29">
        <v>114.20079260237782</v>
      </c>
      <c r="F34" s="29">
        <v>117.71329867627765</v>
      </c>
      <c r="G34" s="29">
        <v>100.89786345146041</v>
      </c>
    </row>
    <row r="35" spans="1:7" ht="15">
      <c r="A35" s="34">
        <v>1990</v>
      </c>
      <c r="B35" s="39">
        <v>1788</v>
      </c>
      <c r="C35" s="34">
        <v>194.09299999999999</v>
      </c>
      <c r="D35" s="39">
        <v>27228</v>
      </c>
      <c r="E35" s="29">
        <v>118.09775429326288</v>
      </c>
      <c r="F35" s="29">
        <v>107.45514236520563</v>
      </c>
      <c r="G35" s="29">
        <v>99.783779821893205</v>
      </c>
    </row>
    <row r="36" spans="1:7" ht="15">
      <c r="A36" s="34">
        <v>1991</v>
      </c>
      <c r="B36" s="39">
        <v>1830</v>
      </c>
      <c r="C36" s="34">
        <v>153.97499999999999</v>
      </c>
      <c r="D36" s="39">
        <v>25346</v>
      </c>
      <c r="E36" s="29">
        <v>120.87186261558784</v>
      </c>
      <c r="F36" s="29">
        <v>85.244730854191232</v>
      </c>
      <c r="G36" s="29">
        <v>92.886722615164729</v>
      </c>
    </row>
    <row r="37" spans="1:7" ht="15">
      <c r="A37" s="29" t="s">
        <v>516</v>
      </c>
      <c r="B37" s="39">
        <v>1884</v>
      </c>
      <c r="C37" s="34">
        <v>153.779</v>
      </c>
      <c r="D37" s="39">
        <v>24173</v>
      </c>
      <c r="E37" s="29">
        <v>124.43857331571995</v>
      </c>
      <c r="F37" s="29">
        <v>85.136219944969454</v>
      </c>
      <c r="G37" s="29">
        <v>88.587972294499224</v>
      </c>
    </row>
    <row r="38" spans="1:7" ht="15">
      <c r="A38" s="34">
        <v>1993</v>
      </c>
      <c r="B38" s="39">
        <v>1874</v>
      </c>
      <c r="C38" s="34">
        <v>170.30799999999999</v>
      </c>
      <c r="D38" s="39">
        <v>22414</v>
      </c>
      <c r="E38" s="29">
        <v>123.77807133421402</v>
      </c>
      <c r="F38" s="29">
        <v>94.287122080309132</v>
      </c>
      <c r="G38" s="29">
        <v>82.141679187891668</v>
      </c>
    </row>
    <row r="39" spans="1:7" ht="15">
      <c r="A39" s="29" t="s">
        <v>498</v>
      </c>
      <c r="B39" s="39">
        <v>1900</v>
      </c>
      <c r="C39" s="34">
        <v>169.637</v>
      </c>
      <c r="D39" s="39">
        <v>22573</v>
      </c>
      <c r="E39" s="29">
        <v>125.49537648612944</v>
      </c>
      <c r="F39" s="29">
        <v>93.915638304350949</v>
      </c>
      <c r="G39" s="29">
        <v>82.724374244145565</v>
      </c>
    </row>
    <row r="40" spans="1:7" ht="15">
      <c r="A40" s="34">
        <v>1995</v>
      </c>
      <c r="B40" s="39">
        <v>1910</v>
      </c>
      <c r="C40" s="34">
        <v>172.7</v>
      </c>
      <c r="D40" s="39">
        <v>22194</v>
      </c>
      <c r="E40" s="29">
        <v>126.1558784676354</v>
      </c>
      <c r="F40" s="29">
        <v>95.611398074484981</v>
      </c>
      <c r="G40" s="29">
        <v>81.335434455968041</v>
      </c>
    </row>
    <row r="41" spans="1:7" ht="15">
      <c r="A41" s="34">
        <v>1996</v>
      </c>
      <c r="B41" s="39">
        <v>1966</v>
      </c>
      <c r="C41" s="34">
        <v>183</v>
      </c>
      <c r="D41" s="39">
        <v>21716</v>
      </c>
      <c r="E41" s="29">
        <v>129.85468956406868</v>
      </c>
      <c r="F41" s="29">
        <v>101.31375707950639</v>
      </c>
      <c r="G41" s="29">
        <v>79.58368453842489</v>
      </c>
    </row>
    <row r="42" spans="1:7" ht="15">
      <c r="A42" s="34">
        <v>1997</v>
      </c>
      <c r="B42" s="39">
        <v>2023</v>
      </c>
      <c r="C42" s="34">
        <v>205.6</v>
      </c>
      <c r="D42" s="39">
        <v>22629</v>
      </c>
      <c r="E42" s="29">
        <v>133.61955085865259</v>
      </c>
      <c r="F42" s="29">
        <v>113.82572926528147</v>
      </c>
      <c r="G42" s="29">
        <v>82.929600175907936</v>
      </c>
    </row>
    <row r="43" spans="1:7" ht="15">
      <c r="A43" s="34">
        <v>1998</v>
      </c>
      <c r="B43" s="39">
        <v>2073</v>
      </c>
      <c r="C43" s="34">
        <v>209.90100000000001</v>
      </c>
      <c r="D43" s="39">
        <v>22467</v>
      </c>
      <c r="E43" s="29">
        <v>136.92206076618228</v>
      </c>
      <c r="F43" s="29">
        <v>116.20687937019383</v>
      </c>
      <c r="G43" s="29">
        <v>82.335910873309643</v>
      </c>
    </row>
    <row r="44" spans="1:7" ht="15">
      <c r="A44" s="34">
        <v>1999</v>
      </c>
      <c r="B44" s="39">
        <v>2131</v>
      </c>
      <c r="C44" s="34">
        <v>216.12700000000001</v>
      </c>
      <c r="D44" s="39">
        <v>21002</v>
      </c>
      <c r="E44" s="29">
        <v>140.7529722589168</v>
      </c>
      <c r="F44" s="29">
        <v>119.6537616192485</v>
      </c>
      <c r="G44" s="29">
        <v>76.967053908454574</v>
      </c>
    </row>
    <row r="45" spans="1:7" ht="15">
      <c r="A45" s="34">
        <v>2000</v>
      </c>
      <c r="B45" s="39">
        <v>2188.357</v>
      </c>
      <c r="C45" s="34">
        <v>220.34100000000001</v>
      </c>
      <c r="D45" s="39">
        <v>20518</v>
      </c>
      <c r="E45" s="29">
        <v>144.54141347424041</v>
      </c>
      <c r="F45" s="29">
        <v>121.98674616751649</v>
      </c>
      <c r="G45" s="29">
        <v>75.193315498222603</v>
      </c>
    </row>
    <row r="46" spans="1:7" ht="15">
      <c r="A46" s="29" t="s">
        <v>499</v>
      </c>
      <c r="B46" s="39">
        <v>2262.248</v>
      </c>
      <c r="C46" s="34">
        <v>241.2</v>
      </c>
      <c r="D46" s="39">
        <v>19911</v>
      </c>
      <c r="E46" s="29">
        <v>149.421928665786</v>
      </c>
      <c r="F46" s="29">
        <v>133.5348535933166</v>
      </c>
      <c r="G46" s="29">
        <v>72.968812987869683</v>
      </c>
    </row>
    <row r="47" spans="1:7" ht="15">
      <c r="A47" s="34">
        <v>2002</v>
      </c>
      <c r="B47" s="39">
        <v>2330</v>
      </c>
      <c r="C47" s="34">
        <v>259.39999999999998</v>
      </c>
      <c r="D47" s="39">
        <v>19275</v>
      </c>
      <c r="E47" s="29">
        <v>153.89696169088506</v>
      </c>
      <c r="F47" s="29">
        <v>143.61086659248062</v>
      </c>
      <c r="G47" s="29">
        <v>70.63803276285411</v>
      </c>
    </row>
    <row r="48" spans="1:7" ht="15">
      <c r="A48" s="34">
        <v>2003</v>
      </c>
      <c r="B48" s="39">
        <v>2382.9899999999998</v>
      </c>
      <c r="C48" s="34">
        <v>262.39999999999998</v>
      </c>
      <c r="D48" s="39">
        <v>18756</v>
      </c>
      <c r="E48" s="29">
        <v>157.39696169088506</v>
      </c>
      <c r="F48" s="29">
        <v>145.27174785607909</v>
      </c>
      <c r="G48" s="29">
        <v>68.736028145270637</v>
      </c>
    </row>
    <row r="49" spans="1:7" ht="15">
      <c r="A49" s="34">
        <v>2004</v>
      </c>
      <c r="B49" s="39">
        <v>2448.1840000000002</v>
      </c>
      <c r="C49" s="34">
        <v>262.80900000000003</v>
      </c>
      <c r="D49" s="39">
        <v>18502</v>
      </c>
      <c r="E49" s="29">
        <v>161.70303830911493</v>
      </c>
      <c r="F49" s="29">
        <v>145.49818133501637</v>
      </c>
      <c r="G49" s="29">
        <v>67.805181954776998</v>
      </c>
    </row>
    <row r="50" spans="1:7" ht="15">
      <c r="A50" s="34">
        <v>2005</v>
      </c>
      <c r="B50" s="39">
        <v>2531.3339999999998</v>
      </c>
      <c r="C50" s="34">
        <v>251</v>
      </c>
      <c r="D50" s="39">
        <v>17890</v>
      </c>
      <c r="E50" s="29">
        <v>167.19511228533685</v>
      </c>
      <c r="F50" s="29">
        <v>138.96039905440495</v>
      </c>
      <c r="G50" s="29">
        <v>65.562355700516733</v>
      </c>
    </row>
    <row r="51" spans="1:7" ht="15">
      <c r="A51" s="34">
        <v>2006</v>
      </c>
      <c r="B51" s="39">
        <v>2564.2930000000001</v>
      </c>
      <c r="C51" s="34">
        <v>242.923</v>
      </c>
      <c r="D51" s="39">
        <v>17269</v>
      </c>
      <c r="E51" s="29">
        <v>169.3720607661823</v>
      </c>
      <c r="F51" s="29">
        <v>134.48875306571</v>
      </c>
      <c r="G51" s="29">
        <v>63.286546707223224</v>
      </c>
    </row>
    <row r="52" spans="1:7" ht="15">
      <c r="A52" s="34">
        <v>2007</v>
      </c>
      <c r="B52" s="39">
        <v>2626.9830000000002</v>
      </c>
      <c r="C52" s="39">
        <v>250.916</v>
      </c>
      <c r="D52" s="302">
        <v>16239</v>
      </c>
      <c r="E52" s="29">
        <v>173.51274768824308</v>
      </c>
      <c r="F52" s="29">
        <v>138.91389437902419</v>
      </c>
      <c r="G52" s="29">
        <v>59.511855462308063</v>
      </c>
    </row>
    <row r="53" spans="1:7" ht="15">
      <c r="A53" s="34">
        <v>2008</v>
      </c>
      <c r="B53" s="39">
        <v>2665.1860000000001</v>
      </c>
      <c r="C53" s="39">
        <v>215</v>
      </c>
      <c r="D53" s="39">
        <v>15592</v>
      </c>
      <c r="E53" s="29">
        <v>176.03606340819022</v>
      </c>
      <c r="F53" s="29">
        <v>119.02982389122334</v>
      </c>
      <c r="G53" s="29">
        <v>57.140763000696303</v>
      </c>
    </row>
    <row r="54" spans="1:7" ht="15">
      <c r="A54" s="34">
        <v>2009</v>
      </c>
      <c r="B54" s="39">
        <v>2683.8969999999995</v>
      </c>
      <c r="C54" s="39">
        <v>216</v>
      </c>
      <c r="D54" s="39">
        <v>15043</v>
      </c>
      <c r="E54" s="29">
        <v>177.27192866578596</v>
      </c>
      <c r="F54" s="29">
        <v>119.58345097908949</v>
      </c>
      <c r="G54" s="29">
        <v>55.128815919668703</v>
      </c>
    </row>
    <row r="55" spans="1:7" ht="15">
      <c r="A55" s="34">
        <v>2010</v>
      </c>
      <c r="B55" s="39">
        <v>2684.6819999999998</v>
      </c>
      <c r="C55" s="39">
        <v>208.7</v>
      </c>
      <c r="D55" s="39">
        <v>13338</v>
      </c>
      <c r="E55" s="29">
        <v>177.3237780713342</v>
      </c>
      <c r="F55" s="29">
        <v>115.54197323766655</v>
      </c>
      <c r="G55" s="29">
        <v>48.880419247260598</v>
      </c>
    </row>
    <row r="56" spans="1:7" ht="15">
      <c r="A56" s="34">
        <v>2011</v>
      </c>
      <c r="B56" s="39">
        <v>2691</v>
      </c>
      <c r="C56" s="39">
        <v>202</v>
      </c>
      <c r="D56" s="39">
        <v>12785</v>
      </c>
      <c r="E56" s="29">
        <v>177.74108322324966</v>
      </c>
      <c r="F56" s="29">
        <v>111.83267174896332</v>
      </c>
      <c r="G56" s="29">
        <v>46.85381317110712</v>
      </c>
    </row>
    <row r="57" spans="1:7" ht="15">
      <c r="A57" s="34">
        <v>2012</v>
      </c>
      <c r="B57" s="39">
        <v>2717</v>
      </c>
      <c r="C57" s="39">
        <v>216.4</v>
      </c>
      <c r="D57" s="39">
        <v>12712</v>
      </c>
      <c r="E57" s="29">
        <v>179.45838837516513</v>
      </c>
      <c r="F57" s="29">
        <v>119.80490181423595</v>
      </c>
      <c r="G57" s="29">
        <v>46.586286510059736</v>
      </c>
    </row>
    <row r="58" spans="1:7" ht="15">
      <c r="A58" s="34">
        <v>2013</v>
      </c>
      <c r="B58" s="39">
        <v>2759</v>
      </c>
      <c r="C58" s="39">
        <v>241</v>
      </c>
      <c r="D58" s="39">
        <v>11492</v>
      </c>
      <c r="E58" s="29">
        <v>182.23249669749009</v>
      </c>
      <c r="F58" s="29">
        <v>133.42412817574339</v>
      </c>
      <c r="G58" s="29">
        <v>42.115292996665076</v>
      </c>
    </row>
    <row r="59" spans="1:7" ht="15">
      <c r="A59" s="34">
        <v>2014</v>
      </c>
      <c r="B59" s="39">
        <v>2821.3599999999997</v>
      </c>
      <c r="C59" s="39">
        <v>262.16399999999999</v>
      </c>
      <c r="D59" s="39">
        <v>11302</v>
      </c>
      <c r="E59" s="29">
        <v>186.35138705416114</v>
      </c>
      <c r="F59" s="29">
        <v>145.14109186334267</v>
      </c>
      <c r="G59" s="29">
        <v>41.418990728185584</v>
      </c>
    </row>
    <row r="60" spans="1:7" ht="15">
      <c r="A60" s="34">
        <v>2015</v>
      </c>
      <c r="B60" s="39">
        <v>2862.7569999999996</v>
      </c>
      <c r="C60" s="39">
        <v>267.57800000000003</v>
      </c>
      <c r="D60" s="39">
        <v>10977</v>
      </c>
      <c r="E60" s="29">
        <v>189.08566710700129</v>
      </c>
      <c r="F60" s="29">
        <v>148.13842891705008</v>
      </c>
      <c r="G60" s="29">
        <v>40.227947374207496</v>
      </c>
    </row>
    <row r="61" spans="1:7" ht="15">
      <c r="A61" s="34">
        <v>2016</v>
      </c>
      <c r="B61" s="39">
        <v>2918.8530000000005</v>
      </c>
      <c r="C61" s="39">
        <v>270.16500000000002</v>
      </c>
      <c r="D61" s="39">
        <v>10898</v>
      </c>
      <c r="E61" s="29">
        <v>192.7908190224571</v>
      </c>
      <c r="F61" s="29">
        <v>149.57066219335979</v>
      </c>
      <c r="G61" s="29">
        <v>39.938432220471284</v>
      </c>
    </row>
    <row r="62" spans="1:7" ht="15">
      <c r="A62" s="34">
        <v>2017</v>
      </c>
      <c r="B62" s="39">
        <v>2961.5990000000002</v>
      </c>
      <c r="C62" s="39">
        <v>249.709</v>
      </c>
      <c r="D62" s="39">
        <v>9433</v>
      </c>
      <c r="E62" s="29">
        <v>195.61420079260239</v>
      </c>
      <c r="F62" s="29">
        <v>138.24566648396973</v>
      </c>
      <c r="G62" s="29">
        <v>34.569575255616222</v>
      </c>
    </row>
    <row r="63" spans="1:7" ht="15">
      <c r="A63" s="34">
        <v>2018</v>
      </c>
      <c r="B63" s="88">
        <v>2990.7150000000001</v>
      </c>
      <c r="C63" s="88">
        <v>233.05799999999996</v>
      </c>
      <c r="D63" s="39">
        <v>8424</v>
      </c>
      <c r="E63" s="29">
        <v>197.5373183619551</v>
      </c>
      <c r="F63" s="29">
        <v>129.02722184391035</v>
      </c>
      <c r="G63" s="29">
        <v>30.871843735111959</v>
      </c>
    </row>
    <row r="64" spans="1:7" ht="15">
      <c r="A64" s="34">
        <v>2019</v>
      </c>
      <c r="B64" s="88">
        <v>3040.779</v>
      </c>
      <c r="C64" s="88">
        <v>220.74600000000001</v>
      </c>
      <c r="D64" s="39">
        <v>7705</v>
      </c>
      <c r="E64" s="29">
        <v>200.84405548216643</v>
      </c>
      <c r="F64" s="29">
        <v>122.21096513810228</v>
      </c>
      <c r="G64" s="29">
        <v>28.236889361234287</v>
      </c>
    </row>
    <row r="65" spans="1:7" ht="15">
      <c r="A65" s="28" t="s">
        <v>438</v>
      </c>
      <c r="B65" s="88">
        <v>3042.335</v>
      </c>
      <c r="C65" s="88">
        <v>160.92600000000002</v>
      </c>
      <c r="D65" s="88">
        <v>5065</v>
      </c>
      <c r="E65" s="29">
        <v>200.94682959048876</v>
      </c>
      <c r="F65" s="29">
        <v>89.092992741948891</v>
      </c>
      <c r="G65" s="29">
        <v>18.561952578150766</v>
      </c>
    </row>
    <row r="66" spans="1:7" ht="15">
      <c r="A66" s="28" t="s">
        <v>521</v>
      </c>
      <c r="B66" s="39">
        <v>3063.5540000000001</v>
      </c>
      <c r="C66" s="39">
        <v>181.351</v>
      </c>
      <c r="D66" s="39">
        <v>5114</v>
      </c>
      <c r="E66" s="29">
        <v>202.34834874504622</v>
      </c>
      <c r="F66" s="29">
        <v>100.40082601161508</v>
      </c>
      <c r="G66" s="29">
        <v>18.741525268442849</v>
      </c>
    </row>
    <row r="67" spans="1:7" ht="15">
      <c r="A67" s="28" t="s">
        <v>548</v>
      </c>
      <c r="B67" s="39">
        <v>3093.0609999999997</v>
      </c>
      <c r="C67" s="39">
        <v>180.51299999999998</v>
      </c>
      <c r="D67" s="39">
        <v>5643</v>
      </c>
      <c r="E67" s="29">
        <v>204.29729194187581</v>
      </c>
      <c r="F67" s="29">
        <v>99.936886511983232</v>
      </c>
      <c r="G67" s="29">
        <v>20.680177373841026</v>
      </c>
    </row>
    <row r="68" spans="1:7" ht="15" customHeight="1">
      <c r="A68" s="28" t="s">
        <v>559</v>
      </c>
      <c r="B68" s="88">
        <v>3132.2149999999997</v>
      </c>
      <c r="C68" s="88">
        <v>204.911</v>
      </c>
      <c r="D68" s="88">
        <v>5829</v>
      </c>
      <c r="E68" s="29">
        <v>206.88342140026415</v>
      </c>
      <c r="F68" s="29">
        <v>113.44428020174171</v>
      </c>
      <c r="G68" s="29">
        <v>21.361820647194634</v>
      </c>
    </row>
    <row r="69" spans="1:7" ht="129" customHeight="1"/>
    <row r="99" spans="22:22">
      <c r="V99" s="136">
        <v>21002</v>
      </c>
    </row>
    <row r="100" spans="22:22">
      <c r="V100" s="136">
        <v>20517</v>
      </c>
    </row>
    <row r="101" spans="22:22">
      <c r="V101" s="136">
        <v>19910</v>
      </c>
    </row>
    <row r="102" spans="22:22">
      <c r="V102" s="136">
        <v>19275</v>
      </c>
    </row>
    <row r="103" spans="22:22">
      <c r="V103" s="136">
        <v>18757</v>
      </c>
    </row>
    <row r="104" spans="22:22">
      <c r="V104" s="136">
        <v>18502</v>
      </c>
    </row>
    <row r="105" spans="22:22">
      <c r="V105" s="136">
        <v>17885</v>
      </c>
    </row>
    <row r="106" spans="22:22">
      <c r="V106" s="136">
        <v>17269</v>
      </c>
    </row>
    <row r="107" spans="22:22">
      <c r="V107" s="136">
        <v>16238</v>
      </c>
    </row>
    <row r="108" spans="22:22">
      <c r="V108" s="136">
        <v>15590</v>
      </c>
    </row>
    <row r="109" spans="22:22">
      <c r="V109" s="136">
        <v>15027</v>
      </c>
    </row>
  </sheetData>
  <phoneticPr fontId="7" type="noConversion"/>
  <pageMargins left="0.74803149606299213" right="0.74803149606299213" top="0.78740157480314965" bottom="0.98425196850393704" header="0.51181102362204722" footer="0.51181102362204722"/>
  <pageSetup paperSize="9" scale="66" orientation="portrait" verticalDpi="300" r:id="rId1"/>
  <headerFooter alignWithMargins="0"/>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2:E142"/>
  <sheetViews>
    <sheetView zoomScale="50" zoomScaleNormal="50" workbookViewId="0"/>
  </sheetViews>
  <sheetFormatPr defaultColWidth="11.42578125" defaultRowHeight="15"/>
  <cols>
    <col min="1" max="3" width="11.42578125" style="61" customWidth="1"/>
    <col min="4" max="4" width="19.7109375" style="61" customWidth="1"/>
    <col min="5" max="16" width="11.42578125" style="61" customWidth="1"/>
    <col min="17" max="17" width="4.85546875" style="61" customWidth="1"/>
    <col min="18" max="18" width="55.42578125" style="61" customWidth="1"/>
    <col min="19" max="16384" width="11.42578125" style="61"/>
  </cols>
  <sheetData>
    <row r="2" spans="1:5" s="60" customFormat="1" ht="30">
      <c r="A2" s="59" t="s">
        <v>109</v>
      </c>
      <c r="C2" s="59"/>
      <c r="D2" s="59"/>
      <c r="E2" s="59"/>
    </row>
    <row r="11" spans="1:5" ht="197.25" customHeight="1"/>
    <row r="15" spans="1:5" ht="11.25" customHeight="1"/>
    <row r="16" spans="1:5" ht="11.25" customHeight="1"/>
    <row r="17" ht="47.25" customHeight="1"/>
    <row r="18" ht="11.25" customHeight="1"/>
    <row r="19" ht="11.25" customHeight="1"/>
    <row r="20" ht="11.25" customHeight="1"/>
    <row r="42" spans="1:1" s="60" customFormat="1" ht="15" customHeight="1">
      <c r="A42" s="59"/>
    </row>
    <row r="43" spans="1:1" s="60" customFormat="1" ht="19.5" customHeight="1">
      <c r="A43" s="62" t="s">
        <v>110</v>
      </c>
    </row>
    <row r="44" spans="1:1" s="60" customFormat="1" ht="18" customHeight="1">
      <c r="A44" s="62" t="s">
        <v>111</v>
      </c>
    </row>
    <row r="46" spans="1:1" ht="30">
      <c r="A46" s="59" t="s">
        <v>112</v>
      </c>
    </row>
    <row r="71" ht="12" customHeight="1"/>
    <row r="72" ht="13.5" customHeight="1"/>
    <row r="73" ht="15.75" customHeight="1"/>
    <row r="74" ht="15.75" customHeight="1"/>
    <row r="75" ht="15.75" customHeight="1"/>
    <row r="76" ht="19.5" customHeight="1"/>
    <row r="77" ht="15.75" customHeight="1"/>
    <row r="78" ht="6" customHeight="1"/>
    <row r="79" ht="22.5" customHeight="1"/>
    <row r="80" ht="15.75" customHeight="1"/>
    <row r="81" spans="1:4" ht="15.75" customHeight="1"/>
    <row r="82" spans="1:4" ht="15.75" customHeight="1"/>
    <row r="83" spans="1:4" ht="15.75" customHeight="1"/>
    <row r="84" spans="1:4" ht="15.75" customHeight="1"/>
    <row r="85" spans="1:4" ht="15.75" customHeight="1"/>
    <row r="86" spans="1:4" ht="15.75" customHeight="1"/>
    <row r="87" spans="1:4" ht="11.25" customHeight="1"/>
    <row r="88" spans="1:4" ht="126.75" customHeight="1"/>
    <row r="90" spans="1:4" ht="18">
      <c r="A90" s="62" t="s">
        <v>113</v>
      </c>
    </row>
    <row r="91" spans="1:4" ht="18">
      <c r="A91" s="62" t="s">
        <v>114</v>
      </c>
    </row>
    <row r="92" spans="1:4" ht="30">
      <c r="B92" s="63" t="s">
        <v>115</v>
      </c>
      <c r="C92" s="61" t="s">
        <v>116</v>
      </c>
      <c r="D92" s="63" t="s">
        <v>117</v>
      </c>
    </row>
    <row r="93" spans="1:4">
      <c r="A93" s="199">
        <v>1975</v>
      </c>
      <c r="B93" s="65">
        <f>'H4 other'!B20/1000</f>
        <v>1.304</v>
      </c>
      <c r="D93" s="64">
        <f>'H4 other'!C20</f>
        <v>153.94</v>
      </c>
    </row>
    <row r="94" spans="1:4">
      <c r="A94" s="64">
        <f>'H4 other'!A21</f>
        <v>1976</v>
      </c>
      <c r="B94" s="65">
        <f>'H4 other'!B21/1000</f>
        <v>1.3134999999999999</v>
      </c>
      <c r="D94" s="64">
        <f>'H4 other'!C21</f>
        <v>159.49</v>
      </c>
    </row>
    <row r="95" spans="1:4">
      <c r="A95" s="64">
        <f>'H4 other'!A22</f>
        <v>1977</v>
      </c>
      <c r="B95" s="65"/>
      <c r="D95" s="64">
        <f>'H4 other'!C22</f>
        <v>155.249</v>
      </c>
    </row>
    <row r="96" spans="1:4">
      <c r="A96" s="64">
        <f>'H4 other'!A23</f>
        <v>1978</v>
      </c>
      <c r="B96" s="65">
        <f>'H4 other'!B23/1000</f>
        <v>1.3080000000000001</v>
      </c>
      <c r="D96" s="64">
        <f>'H4 other'!C23</f>
        <v>178.50399999999999</v>
      </c>
    </row>
    <row r="97" spans="1:4">
      <c r="A97" s="64">
        <f>'H4 other'!A24</f>
        <v>1979</v>
      </c>
      <c r="B97" s="65">
        <f>'H4 other'!B24/1000</f>
        <v>1.353</v>
      </c>
      <c r="D97" s="64">
        <f>'H4 other'!C24</f>
        <v>184.876</v>
      </c>
    </row>
    <row r="98" spans="1:4">
      <c r="A98" s="64">
        <f>'H4 other'!A25</f>
        <v>1980</v>
      </c>
      <c r="B98" s="65">
        <f>'H4 other'!B25/1000</f>
        <v>1.3979999999999999</v>
      </c>
      <c r="D98" s="64">
        <f>'H4 other'!C25</f>
        <v>175.911</v>
      </c>
    </row>
    <row r="99" spans="1:4">
      <c r="A99" s="64">
        <f>'H4 other'!A26</f>
        <v>1981</v>
      </c>
      <c r="B99" s="65">
        <f>'H4 other'!B26/1000</f>
        <v>1.397</v>
      </c>
      <c r="D99" s="64">
        <f>'H4 other'!C26</f>
        <v>165.69200000000001</v>
      </c>
    </row>
    <row r="100" spans="1:4">
      <c r="A100" s="64">
        <f>'H4 other'!A27</f>
        <v>1982</v>
      </c>
      <c r="B100" s="65">
        <f>'H4 other'!B27/1000</f>
        <v>1.4159999999999999</v>
      </c>
      <c r="D100" s="64">
        <f>'H4 other'!C27</f>
        <v>171.17599999999999</v>
      </c>
    </row>
    <row r="101" spans="1:4">
      <c r="A101" s="64">
        <f>'H4 other'!A28</f>
        <v>1983</v>
      </c>
      <c r="B101" s="65">
        <f>'H4 other'!B28/1000</f>
        <v>1.448</v>
      </c>
      <c r="C101" s="66"/>
      <c r="D101" s="64">
        <f>'H4 other'!C28</f>
        <v>193.13900000000001</v>
      </c>
    </row>
    <row r="102" spans="1:4">
      <c r="A102" s="64">
        <f>'H4 other'!A29</f>
        <v>1984</v>
      </c>
      <c r="B102" s="65">
        <f>'H4 other'!B29/1000</f>
        <v>1.4890000000000001</v>
      </c>
      <c r="C102" s="66"/>
      <c r="D102" s="64">
        <f>'H4 other'!C29</f>
        <v>183.17400000000001</v>
      </c>
    </row>
    <row r="103" spans="1:4">
      <c r="A103" s="64">
        <f>'H4 other'!A30</f>
        <v>1985</v>
      </c>
      <c r="B103" s="65">
        <f>'H4 other'!B30/1000</f>
        <v>1.514</v>
      </c>
      <c r="C103" s="66"/>
      <c r="D103" s="64">
        <f>'H4 other'!C30</f>
        <v>180.62700000000001</v>
      </c>
    </row>
    <row r="104" spans="1:4">
      <c r="A104" s="64">
        <f>'H4 other'!A31</f>
        <v>1986</v>
      </c>
      <c r="B104" s="65">
        <f>'H4 other'!B31/1000</f>
        <v>1.546</v>
      </c>
      <c r="C104" s="66"/>
      <c r="D104" s="64">
        <f>'H4 other'!C31</f>
        <v>180.75700000000001</v>
      </c>
    </row>
    <row r="105" spans="1:4">
      <c r="A105" s="64">
        <f>'H4 other'!A32</f>
        <v>1987</v>
      </c>
      <c r="B105" s="65">
        <f>'H4 other'!B32/1000</f>
        <v>1.575</v>
      </c>
      <c r="C105" s="66"/>
      <c r="D105" s="64">
        <f>'H4 other'!C32</f>
        <v>186.88</v>
      </c>
    </row>
    <row r="106" spans="1:4">
      <c r="A106" s="64">
        <f>'H4 other'!A33</f>
        <v>1988</v>
      </c>
      <c r="B106" s="65">
        <f>'H4 other'!B33/1000</f>
        <v>1.657</v>
      </c>
      <c r="C106" s="66"/>
      <c r="D106" s="64">
        <f>'H4 other'!C33</f>
        <v>200.124</v>
      </c>
    </row>
    <row r="107" spans="1:4">
      <c r="A107" s="64">
        <f>'H4 other'!A34</f>
        <v>1989</v>
      </c>
      <c r="B107" s="65">
        <f>'H4 other'!B34/1000</f>
        <v>1.7290000000000001</v>
      </c>
      <c r="C107" s="66"/>
      <c r="D107" s="64">
        <f>'H4 other'!C34</f>
        <v>212.62200000000001</v>
      </c>
    </row>
    <row r="108" spans="1:4">
      <c r="A108" s="64">
        <f>'H4 other'!A35</f>
        <v>1990</v>
      </c>
      <c r="B108" s="65">
        <f>'H4 other'!B35/1000</f>
        <v>1.788</v>
      </c>
      <c r="C108" s="66"/>
      <c r="D108" s="64">
        <f>'H4 other'!C35</f>
        <v>194.09299999999999</v>
      </c>
    </row>
    <row r="109" spans="1:4">
      <c r="A109" s="64">
        <f>'H4 other'!A36</f>
        <v>1991</v>
      </c>
      <c r="B109" s="65">
        <f>'H4 other'!B36/1000</f>
        <v>1.83</v>
      </c>
      <c r="C109" s="66"/>
      <c r="D109" s="64">
        <f>'H4 other'!C36</f>
        <v>153.97499999999999</v>
      </c>
    </row>
    <row r="110" spans="1:4" ht="18">
      <c r="A110" s="199">
        <v>1992</v>
      </c>
      <c r="B110" s="65">
        <f>'H4 other'!B37/1000</f>
        <v>1.8839999999999999</v>
      </c>
      <c r="C110" s="82">
        <v>1.84</v>
      </c>
      <c r="D110" s="64">
        <f>'H4 other'!C37</f>
        <v>153.779</v>
      </c>
    </row>
    <row r="111" spans="1:4">
      <c r="A111" s="64">
        <f>'H4 other'!A38</f>
        <v>1993</v>
      </c>
      <c r="B111" s="65"/>
      <c r="C111" s="65">
        <f>'H4 other'!B38/1000</f>
        <v>1.8740000000000001</v>
      </c>
      <c r="D111" s="64">
        <f>'H4 other'!C38</f>
        <v>170.30799999999999</v>
      </c>
    </row>
    <row r="112" spans="1:4">
      <c r="A112" s="199">
        <v>1994</v>
      </c>
      <c r="C112" s="65">
        <f>'H4 other'!B39/1000</f>
        <v>1.9</v>
      </c>
      <c r="D112" s="64">
        <f>'H4 other'!C39</f>
        <v>169.637</v>
      </c>
    </row>
    <row r="113" spans="1:5">
      <c r="A113" s="64">
        <f>'H4 other'!A40</f>
        <v>1995</v>
      </c>
      <c r="C113" s="65">
        <f>'H4 other'!B40/1000</f>
        <v>1.91</v>
      </c>
      <c r="D113" s="64"/>
      <c r="E113" s="64">
        <f>'H4 other'!C40</f>
        <v>172.7</v>
      </c>
    </row>
    <row r="114" spans="1:5">
      <c r="A114" s="64">
        <f>'H4 other'!A41</f>
        <v>1996</v>
      </c>
      <c r="C114" s="65">
        <f>'H4 other'!B41/1000</f>
        <v>1.966</v>
      </c>
      <c r="E114" s="64">
        <f>'H4 other'!C41</f>
        <v>183</v>
      </c>
    </row>
    <row r="115" spans="1:5">
      <c r="A115" s="64">
        <f>'H4 other'!A42</f>
        <v>1997</v>
      </c>
      <c r="C115" s="65">
        <f>'H4 other'!B42/1000</f>
        <v>2.0230000000000001</v>
      </c>
      <c r="E115" s="64">
        <f>'H4 other'!C42</f>
        <v>205.6</v>
      </c>
    </row>
    <row r="116" spans="1:5">
      <c r="A116" s="64">
        <f>'H4 other'!A43</f>
        <v>1998</v>
      </c>
      <c r="C116" s="65">
        <f>'H4 other'!B43/1000</f>
        <v>2.073</v>
      </c>
      <c r="E116" s="64">
        <f>'H4 other'!C43</f>
        <v>209.90100000000001</v>
      </c>
    </row>
    <row r="117" spans="1:5">
      <c r="A117" s="64">
        <f>'H4 other'!A44</f>
        <v>1999</v>
      </c>
      <c r="C117" s="65">
        <f>'H4 other'!B44/1000</f>
        <v>2.1309999999999998</v>
      </c>
      <c r="E117" s="64">
        <f>'H4 other'!C44</f>
        <v>216.12700000000001</v>
      </c>
    </row>
    <row r="118" spans="1:5">
      <c r="A118" s="64">
        <f>'H4 other'!A45</f>
        <v>2000</v>
      </c>
      <c r="C118" s="65">
        <f>'H4 other'!B45/1000</f>
        <v>2.1883569999999999</v>
      </c>
      <c r="E118" s="64">
        <f>'H4 other'!C45</f>
        <v>220.34100000000001</v>
      </c>
    </row>
    <row r="119" spans="1:5">
      <c r="A119" s="199">
        <v>2001</v>
      </c>
      <c r="C119" s="65">
        <f>'H4 other'!B46/1000</f>
        <v>2.262248</v>
      </c>
      <c r="E119" s="64">
        <f>'H4 other'!C46</f>
        <v>241.2</v>
      </c>
    </row>
    <row r="120" spans="1:5">
      <c r="A120" s="64">
        <f>'H4 other'!A47</f>
        <v>2002</v>
      </c>
      <c r="C120" s="65">
        <f>'H4 other'!B47/1000</f>
        <v>2.33</v>
      </c>
      <c r="E120" s="64">
        <f>'H4 other'!C47</f>
        <v>259.39999999999998</v>
      </c>
    </row>
    <row r="121" spans="1:5">
      <c r="A121" s="64">
        <f>'H4 other'!A48</f>
        <v>2003</v>
      </c>
      <c r="C121" s="65">
        <f>'H4 other'!B48/1000</f>
        <v>2.3829899999999999</v>
      </c>
      <c r="E121" s="64">
        <f>'H4 other'!C48</f>
        <v>262.39999999999998</v>
      </c>
    </row>
    <row r="122" spans="1:5">
      <c r="A122" s="64">
        <f>'H4 other'!A49</f>
        <v>2004</v>
      </c>
      <c r="B122" s="67"/>
      <c r="C122" s="65">
        <f>'H4 other'!B49/1000</f>
        <v>2.4481840000000004</v>
      </c>
      <c r="E122" s="64">
        <f>'H4 other'!C49</f>
        <v>262.80900000000003</v>
      </c>
    </row>
    <row r="123" spans="1:5">
      <c r="A123" s="64">
        <f>'H4 other'!A50</f>
        <v>2005</v>
      </c>
      <c r="B123" s="67"/>
      <c r="C123" s="65">
        <f>'H4 other'!B50/1000</f>
        <v>2.5313339999999998</v>
      </c>
      <c r="E123" s="64">
        <f>'H4 other'!C50</f>
        <v>251</v>
      </c>
    </row>
    <row r="124" spans="1:5">
      <c r="A124" s="64">
        <f>'H4 other'!A51</f>
        <v>2006</v>
      </c>
      <c r="C124" s="65">
        <f>'H4 other'!B51/1000</f>
        <v>2.5642930000000002</v>
      </c>
      <c r="E124" s="64">
        <f>'H4 other'!C51</f>
        <v>242.923</v>
      </c>
    </row>
    <row r="125" spans="1:5">
      <c r="A125" s="64">
        <f>'H4 other'!A52</f>
        <v>2007</v>
      </c>
      <c r="C125" s="65">
        <f>'H4 other'!B52/1000</f>
        <v>2.6269830000000001</v>
      </c>
      <c r="E125" s="64">
        <f>'H4 other'!C52</f>
        <v>250.916</v>
      </c>
    </row>
    <row r="126" spans="1:5">
      <c r="A126" s="64">
        <f>'H4 other'!A53</f>
        <v>2008</v>
      </c>
      <c r="C126" s="65">
        <f>'H4 other'!B53/1000</f>
        <v>2.6651860000000003</v>
      </c>
      <c r="E126" s="64">
        <f>'H4 other'!C53</f>
        <v>215</v>
      </c>
    </row>
    <row r="127" spans="1:5">
      <c r="A127" s="64">
        <f>'H4 other'!A54</f>
        <v>2009</v>
      </c>
      <c r="C127" s="65">
        <f>'H4 other'!B54/1000</f>
        <v>2.6838969999999995</v>
      </c>
      <c r="E127" s="64">
        <f>'H4 other'!C54</f>
        <v>216</v>
      </c>
    </row>
    <row r="128" spans="1:5">
      <c r="A128" s="64">
        <f>'H4 other'!A55</f>
        <v>2010</v>
      </c>
      <c r="C128" s="65">
        <f>'H4 other'!B55/1000</f>
        <v>2.6846819999999996</v>
      </c>
      <c r="E128" s="64">
        <f>'H4 other'!C55</f>
        <v>208.7</v>
      </c>
    </row>
    <row r="129" spans="1:5">
      <c r="A129" s="64">
        <f>'H4 other'!A56</f>
        <v>2011</v>
      </c>
      <c r="C129" s="65">
        <f>'H4 other'!B56/1000</f>
        <v>2.6909999999999998</v>
      </c>
      <c r="E129" s="64">
        <f>'H4 other'!C56</f>
        <v>202</v>
      </c>
    </row>
    <row r="130" spans="1:5">
      <c r="A130" s="64">
        <f>'H4 other'!A57</f>
        <v>2012</v>
      </c>
      <c r="C130" s="65">
        <f>'H4 other'!B57/1000</f>
        <v>2.7170000000000001</v>
      </c>
      <c r="E130" s="64">
        <f>'H4 other'!C57</f>
        <v>216.4</v>
      </c>
    </row>
    <row r="131" spans="1:5">
      <c r="A131" s="64">
        <f>'H4 other'!A58</f>
        <v>2013</v>
      </c>
      <c r="C131" s="65">
        <f>'H4 other'!B58/1000</f>
        <v>2.7589999999999999</v>
      </c>
      <c r="E131" s="64">
        <f>'H4 other'!C58</f>
        <v>241</v>
      </c>
    </row>
    <row r="132" spans="1:5">
      <c r="A132" s="64">
        <f>'H4 other'!A59</f>
        <v>2014</v>
      </c>
      <c r="C132" s="65">
        <f>'H4 other'!B59/1000</f>
        <v>2.8213599999999999</v>
      </c>
      <c r="E132" s="64">
        <f>'H4 other'!C59</f>
        <v>262.16399999999999</v>
      </c>
    </row>
    <row r="133" spans="1:5">
      <c r="A133" s="64">
        <f>'H4 other'!A60</f>
        <v>2015</v>
      </c>
      <c r="C133" s="65">
        <f>'H4 other'!B60/1000</f>
        <v>2.8627569999999998</v>
      </c>
      <c r="E133" s="64">
        <f>'H4 other'!C60</f>
        <v>267.57800000000003</v>
      </c>
    </row>
    <row r="134" spans="1:5">
      <c r="A134" s="64">
        <f>'H4 other'!A61</f>
        <v>2016</v>
      </c>
      <c r="C134" s="65">
        <f>'H4 other'!B61/1000</f>
        <v>2.9188530000000004</v>
      </c>
      <c r="E134" s="64">
        <f>'H4 other'!C61</f>
        <v>270.16500000000002</v>
      </c>
    </row>
    <row r="135" spans="1:5">
      <c r="A135" s="64">
        <f>'H4 other'!A62</f>
        <v>2017</v>
      </c>
      <c r="C135" s="65">
        <f>'H4 other'!B62/1000</f>
        <v>2.9615990000000001</v>
      </c>
      <c r="E135" s="64">
        <f>'H4 other'!C62</f>
        <v>249.709</v>
      </c>
    </row>
    <row r="136" spans="1:5">
      <c r="A136" s="64">
        <f>'H4 other'!A63</f>
        <v>2018</v>
      </c>
      <c r="C136" s="65">
        <f>'H4 other'!B63/1000</f>
        <v>2.9907150000000002</v>
      </c>
      <c r="E136" s="64">
        <f>'H4 other'!C63</f>
        <v>233.05799999999996</v>
      </c>
    </row>
    <row r="137" spans="1:5">
      <c r="A137" s="64">
        <f>'H4 other'!A64</f>
        <v>2019</v>
      </c>
      <c r="C137" s="65">
        <f>'H4 other'!B64/1000</f>
        <v>3.0407790000000001</v>
      </c>
      <c r="E137" s="64">
        <f>'H4 other'!C64</f>
        <v>220.74600000000001</v>
      </c>
    </row>
    <row r="138" spans="1:5">
      <c r="A138" s="199">
        <v>2020</v>
      </c>
      <c r="C138" s="65">
        <f>'H4 other'!B65/1000</f>
        <v>3.042335</v>
      </c>
      <c r="E138" s="64">
        <f>'H4 other'!C65</f>
        <v>160.92600000000002</v>
      </c>
    </row>
    <row r="139" spans="1:5">
      <c r="A139" s="199">
        <v>2021</v>
      </c>
      <c r="C139" s="65">
        <f>'H4 other'!B66/1000</f>
        <v>3.0635539999999999</v>
      </c>
      <c r="E139" s="64">
        <f>'H4 other'!C66</f>
        <v>181.351</v>
      </c>
    </row>
    <row r="140" spans="1:5">
      <c r="A140" s="199">
        <v>2022</v>
      </c>
      <c r="C140" s="65">
        <f>'H4 other'!B67/1000</f>
        <v>3.0930609999999996</v>
      </c>
      <c r="E140" s="64">
        <f>'H4 other'!C67</f>
        <v>180.51299999999998</v>
      </c>
    </row>
    <row r="141" spans="1:5">
      <c r="A141" s="199">
        <v>2023</v>
      </c>
      <c r="C141" s="65">
        <f>'H4 other'!B68/1000</f>
        <v>3.1322149999999995</v>
      </c>
      <c r="E141" s="64">
        <f>'H4 other'!C68</f>
        <v>204.911</v>
      </c>
    </row>
    <row r="142" spans="1:5">
      <c r="A142" s="199"/>
      <c r="C142" s="61" t="s">
        <v>118</v>
      </c>
    </row>
  </sheetData>
  <phoneticPr fontId="7" type="noConversion"/>
  <pageMargins left="0.75" right="0.75" top="0.77" bottom="0.68" header="0.5" footer="0.5"/>
  <pageSetup paperSize="9" scale="43"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M136"/>
  <sheetViews>
    <sheetView zoomScale="62" zoomScaleNormal="62" workbookViewId="0">
      <selection activeCell="M134" sqref="M134:M135"/>
    </sheetView>
  </sheetViews>
  <sheetFormatPr defaultColWidth="11.42578125" defaultRowHeight="15"/>
  <cols>
    <col min="1" max="14" width="11.42578125" style="61" customWidth="1"/>
    <col min="15" max="15" width="0.85546875" style="61" customWidth="1"/>
    <col min="16" max="16" width="2" style="61" customWidth="1"/>
    <col min="17" max="17" width="5.140625" style="61" customWidth="1"/>
    <col min="18" max="16384" width="11.42578125" style="61"/>
  </cols>
  <sheetData>
    <row r="1" spans="1:1" s="60" customFormat="1" ht="30">
      <c r="A1" s="59" t="s">
        <v>183</v>
      </c>
    </row>
    <row r="43" spans="1:1" ht="18">
      <c r="A43" s="62" t="s">
        <v>119</v>
      </c>
    </row>
    <row r="44" spans="1:1" ht="18">
      <c r="A44" s="62" t="s">
        <v>120</v>
      </c>
    </row>
    <row r="46" spans="1:1" ht="46.5" customHeight="1">
      <c r="A46" s="59" t="s">
        <v>184</v>
      </c>
    </row>
    <row r="81" spans="1:13" ht="18.75">
      <c r="A81" s="68"/>
    </row>
    <row r="84" spans="1:13" ht="4.5" customHeight="1"/>
    <row r="85" spans="1:13" ht="4.5" customHeight="1"/>
    <row r="86" spans="1:13" ht="45">
      <c r="D86" s="63" t="s">
        <v>102</v>
      </c>
      <c r="E86" s="63" t="s">
        <v>121</v>
      </c>
      <c r="F86" s="61" t="s">
        <v>122</v>
      </c>
      <c r="G86" s="63" t="s">
        <v>537</v>
      </c>
      <c r="H86" s="63" t="s">
        <v>122</v>
      </c>
      <c r="I86" s="63"/>
      <c r="M86" s="61" t="s">
        <v>123</v>
      </c>
    </row>
    <row r="87" spans="1:13">
      <c r="C87" s="64">
        <f>'H1 passenger'!A20</f>
        <v>1975</v>
      </c>
      <c r="G87" s="66" t="str">
        <f>'H1 passenger'!B20</f>
        <v>[Unavailable]</v>
      </c>
      <c r="L87" s="64">
        <f t="shared" ref="L87:L124" si="0">C87</f>
        <v>1975</v>
      </c>
      <c r="M87" s="66">
        <f>'H4 other'!D20</f>
        <v>28621</v>
      </c>
    </row>
    <row r="88" spans="1:13">
      <c r="C88" s="64">
        <f>'H1 passenger'!A21</f>
        <v>1976</v>
      </c>
      <c r="G88" s="66" t="str">
        <f>'H1 passenger'!B21</f>
        <v>[Unavailable]</v>
      </c>
      <c r="L88" s="64">
        <f t="shared" si="0"/>
        <v>1976</v>
      </c>
      <c r="M88" s="66">
        <f>'H4 other'!D21</f>
        <v>29933</v>
      </c>
    </row>
    <row r="89" spans="1:13">
      <c r="C89" s="64">
        <f>'H1 passenger'!A22</f>
        <v>1977</v>
      </c>
      <c r="G89" s="66" t="str">
        <f>'H1 passenger'!B22</f>
        <v>[Unavailable]</v>
      </c>
      <c r="L89" s="64">
        <f t="shared" si="0"/>
        <v>1977</v>
      </c>
      <c r="M89" s="66">
        <f>'H4 other'!D22</f>
        <v>29783</v>
      </c>
    </row>
    <row r="90" spans="1:13">
      <c r="C90" s="64">
        <f>'H1 passenger'!A23</f>
        <v>1978</v>
      </c>
      <c r="G90" s="66" t="str">
        <f>'H1 passenger'!B23</f>
        <v>[Unavailable]</v>
      </c>
      <c r="L90" s="64">
        <f t="shared" si="0"/>
        <v>1978</v>
      </c>
      <c r="M90" s="66">
        <f>'H4 other'!D23</f>
        <v>30506</v>
      </c>
    </row>
    <row r="91" spans="1:13">
      <c r="C91" s="64">
        <f>'H1 passenger'!A24</f>
        <v>1979</v>
      </c>
      <c r="G91" s="66" t="str">
        <f>'H1 passenger'!B24</f>
        <v>[Unavailable]</v>
      </c>
      <c r="L91" s="64">
        <f t="shared" si="0"/>
        <v>1979</v>
      </c>
      <c r="M91" s="66">
        <f>'H4 other'!D24</f>
        <v>31387</v>
      </c>
    </row>
    <row r="92" spans="1:13">
      <c r="C92" s="64">
        <f>'H1 passenger'!A25</f>
        <v>1980</v>
      </c>
      <c r="G92" s="66" t="str">
        <f>'H1 passenger'!B25</f>
        <v>[Unavailable]</v>
      </c>
      <c r="L92" s="64">
        <f t="shared" si="0"/>
        <v>1980</v>
      </c>
      <c r="M92" s="66">
        <f>'H4 other'!D25</f>
        <v>29286</v>
      </c>
    </row>
    <row r="93" spans="1:13">
      <c r="C93" s="64">
        <f>'H1 passenger'!A26</f>
        <v>1981</v>
      </c>
      <c r="G93" s="66" t="str">
        <f>'H1 passenger'!B26</f>
        <v>[Unavailable]</v>
      </c>
      <c r="L93" s="64">
        <f t="shared" si="0"/>
        <v>1981</v>
      </c>
      <c r="M93" s="66">
        <f>'H4 other'!D26</f>
        <v>28766</v>
      </c>
    </row>
    <row r="94" spans="1:13">
      <c r="C94" s="64">
        <f>'H1 passenger'!A27</f>
        <v>1982</v>
      </c>
      <c r="G94" s="66" t="str">
        <f>'H1 passenger'!B27</f>
        <v>[Unavailable]</v>
      </c>
      <c r="L94" s="64">
        <f t="shared" si="0"/>
        <v>1982</v>
      </c>
      <c r="M94" s="66">
        <f>'H4 other'!D27</f>
        <v>28273</v>
      </c>
    </row>
    <row r="95" spans="1:13">
      <c r="C95" s="64">
        <f>'H1 passenger'!A28</f>
        <v>1983</v>
      </c>
      <c r="E95" s="137">
        <f>'H3 traffic'!D27</f>
        <v>14185</v>
      </c>
      <c r="H95" s="66" t="str">
        <f>'H1 passenger'!B28</f>
        <v>[Unavailable]</v>
      </c>
      <c r="L95" s="64">
        <f t="shared" si="0"/>
        <v>1983</v>
      </c>
      <c r="M95" s="66">
        <f>'H4 other'!D28</f>
        <v>25224</v>
      </c>
    </row>
    <row r="96" spans="1:13">
      <c r="C96" s="64">
        <f>'H1 passenger'!A29</f>
        <v>1984</v>
      </c>
      <c r="E96" s="137">
        <f>'H3 traffic'!D28</f>
        <v>16302</v>
      </c>
      <c r="H96" s="66" t="str">
        <f>'H1 passenger'!B29</f>
        <v>[Unavailable]</v>
      </c>
      <c r="L96" s="64">
        <f t="shared" si="0"/>
        <v>1984</v>
      </c>
      <c r="M96" s="66">
        <f>'H4 other'!D29</f>
        <v>26158</v>
      </c>
    </row>
    <row r="97" spans="3:13">
      <c r="C97" s="64">
        <f>'H1 passenger'!A30</f>
        <v>1985</v>
      </c>
      <c r="E97" s="137">
        <f>'H3 traffic'!D29</f>
        <v>17219</v>
      </c>
      <c r="H97" s="66" t="str">
        <f>'H1 passenger'!B30</f>
        <v>[Unavailable]</v>
      </c>
      <c r="L97" s="64">
        <f t="shared" si="0"/>
        <v>1985</v>
      </c>
      <c r="M97" s="66">
        <f>'H4 other'!D30</f>
        <v>27287</v>
      </c>
    </row>
    <row r="98" spans="3:13">
      <c r="C98" s="64">
        <f>'H1 passenger'!A31</f>
        <v>1986</v>
      </c>
      <c r="E98" s="137">
        <f>'H3 traffic'!D30</f>
        <v>17647</v>
      </c>
      <c r="H98" s="66" t="str">
        <f>'H1 passenger'!B31</f>
        <v>[Unavailable]</v>
      </c>
      <c r="L98" s="64">
        <f t="shared" si="0"/>
        <v>1986</v>
      </c>
      <c r="M98" s="66">
        <f>'H4 other'!D31</f>
        <v>26117</v>
      </c>
    </row>
    <row r="99" spans="3:13">
      <c r="C99" s="64">
        <f>'H1 passenger'!A32</f>
        <v>1987</v>
      </c>
      <c r="E99" s="137">
        <f>'H3 traffic'!D31</f>
        <v>18767</v>
      </c>
      <c r="H99" s="66" t="str">
        <f>'H1 passenger'!B32</f>
        <v>[Unavailable]</v>
      </c>
      <c r="L99" s="64">
        <f t="shared" si="0"/>
        <v>1987</v>
      </c>
      <c r="M99" s="66">
        <f>'H4 other'!D32</f>
        <v>24748</v>
      </c>
    </row>
    <row r="100" spans="3:13">
      <c r="C100" s="64">
        <f>'H1 passenger'!A33</f>
        <v>1988</v>
      </c>
      <c r="E100" s="137">
        <f>'H3 traffic'!D32</f>
        <v>20098</v>
      </c>
      <c r="H100" s="66" t="str">
        <f>'H1 passenger'!B33</f>
        <v>[Unavailable]</v>
      </c>
      <c r="L100" s="64">
        <f t="shared" si="0"/>
        <v>1988</v>
      </c>
      <c r="M100" s="66">
        <f>'H4 other'!D33</f>
        <v>25425</v>
      </c>
    </row>
    <row r="101" spans="3:13">
      <c r="C101" s="64">
        <f>'H1 passenger'!A34</f>
        <v>1989</v>
      </c>
      <c r="E101" s="137">
        <f>'H3 traffic'!D33</f>
        <v>21404</v>
      </c>
      <c r="H101" s="66" t="str">
        <f>'H1 passenger'!B34</f>
        <v>[Unavailable]</v>
      </c>
      <c r="L101" s="64">
        <f t="shared" si="0"/>
        <v>1989</v>
      </c>
      <c r="M101" s="66">
        <f>'H4 other'!D34</f>
        <v>27532</v>
      </c>
    </row>
    <row r="102" spans="3:13">
      <c r="C102" s="64">
        <f>'H1 passenger'!A35</f>
        <v>1990</v>
      </c>
      <c r="E102" s="137">
        <f>'H3 traffic'!D34</f>
        <v>21786</v>
      </c>
      <c r="H102" s="66" t="str">
        <f>'H1 passenger'!B35</f>
        <v>[Unavailable]</v>
      </c>
      <c r="L102" s="64">
        <f t="shared" si="0"/>
        <v>1990</v>
      </c>
      <c r="M102" s="66">
        <f>'H4 other'!D35</f>
        <v>27228</v>
      </c>
    </row>
    <row r="103" spans="3:13">
      <c r="C103" s="64">
        <f>'H1 passenger'!A36</f>
        <v>1991</v>
      </c>
      <c r="E103" s="137">
        <f>'H3 traffic'!D35</f>
        <v>21947</v>
      </c>
      <c r="H103" s="66" t="str">
        <f>'H1 passenger'!B36</f>
        <v>[Unavailable]</v>
      </c>
      <c r="L103" s="64">
        <f t="shared" si="0"/>
        <v>1991</v>
      </c>
      <c r="M103" s="66">
        <f>'H4 other'!D36</f>
        <v>25346</v>
      </c>
    </row>
    <row r="104" spans="3:13">
      <c r="C104" s="64">
        <f>'H1 passenger'!A37</f>
        <v>1992</v>
      </c>
      <c r="E104" s="137">
        <f>'H3 traffic'!D36</f>
        <v>22575</v>
      </c>
      <c r="H104" s="66" t="str">
        <f>'H1 passenger'!B37</f>
        <v>[Unavailable]</v>
      </c>
      <c r="L104" s="64">
        <f t="shared" si="0"/>
        <v>1992</v>
      </c>
      <c r="M104" s="66">
        <f>'H4 other'!D37</f>
        <v>24173</v>
      </c>
    </row>
    <row r="105" spans="3:13">
      <c r="C105" s="64">
        <f>'H1 passenger'!A38</f>
        <v>1993</v>
      </c>
      <c r="D105" s="137">
        <f>'H3 traffic'!F37</f>
        <v>35175</v>
      </c>
      <c r="F105" s="137">
        <f>'H3 traffic'!D37</f>
        <v>22666</v>
      </c>
      <c r="I105" s="66"/>
      <c r="L105" s="64">
        <f t="shared" si="0"/>
        <v>1993</v>
      </c>
      <c r="M105" s="66">
        <f>'H4 other'!D38</f>
        <v>22414</v>
      </c>
    </row>
    <row r="106" spans="3:13">
      <c r="C106" s="64">
        <f>'H1 passenger'!A39</f>
        <v>1994</v>
      </c>
      <c r="D106" s="137">
        <f>'H3 traffic'!F38</f>
        <v>36000</v>
      </c>
      <c r="F106" s="137">
        <f>'H3 traffic'!D38</f>
        <v>23300</v>
      </c>
      <c r="I106" s="66"/>
      <c r="L106" s="64">
        <f t="shared" si="0"/>
        <v>1994</v>
      </c>
      <c r="M106" s="66">
        <f>'H4 other'!D39</f>
        <v>22573</v>
      </c>
    </row>
    <row r="107" spans="3:13">
      <c r="C107" s="64">
        <f>'H1 passenger'!A40</f>
        <v>1995</v>
      </c>
      <c r="D107" s="137">
        <f>'H3 traffic'!F39</f>
        <v>36736</v>
      </c>
      <c r="F107" s="137">
        <f>'H3 traffic'!D39</f>
        <v>23987</v>
      </c>
      <c r="I107" s="66">
        <f>'H1 passenger'!B40</f>
        <v>29646.184999999998</v>
      </c>
      <c r="L107" s="64">
        <f t="shared" si="0"/>
        <v>1995</v>
      </c>
      <c r="M107" s="66">
        <f>'H4 other'!D40</f>
        <v>22194</v>
      </c>
    </row>
    <row r="108" spans="3:13">
      <c r="C108" s="64">
        <f>'H1 passenger'!A41</f>
        <v>1996</v>
      </c>
      <c r="D108" s="137">
        <f>'H3 traffic'!F40</f>
        <v>37777</v>
      </c>
      <c r="F108" s="137">
        <f>'H3 traffic'!D40</f>
        <v>24839</v>
      </c>
      <c r="I108" s="66">
        <f>'H1 passenger'!B41</f>
        <v>30429.046999999999</v>
      </c>
      <c r="L108" s="64">
        <f t="shared" si="0"/>
        <v>1996</v>
      </c>
      <c r="M108" s="66">
        <f>'H4 other'!D41</f>
        <v>21716</v>
      </c>
    </row>
    <row r="109" spans="3:13">
      <c r="C109" s="64">
        <f>'H1 passenger'!A42</f>
        <v>1997</v>
      </c>
      <c r="D109" s="137">
        <f>'H3 traffic'!F41</f>
        <v>38582</v>
      </c>
      <c r="F109" s="137">
        <f>'H3 traffic'!D41</f>
        <v>25452</v>
      </c>
      <c r="I109" s="66">
        <f>'H1 passenger'!B42</f>
        <v>30899.919999999998</v>
      </c>
      <c r="L109" s="64">
        <f t="shared" si="0"/>
        <v>1997</v>
      </c>
      <c r="M109" s="66">
        <f>'H4 other'!D42</f>
        <v>22629</v>
      </c>
    </row>
    <row r="110" spans="3:13">
      <c r="C110" s="64">
        <f>'H1 passenger'!A43</f>
        <v>1998</v>
      </c>
      <c r="D110" s="137">
        <f>'H3 traffic'!F42</f>
        <v>39169</v>
      </c>
      <c r="F110" s="137">
        <f>'H3 traffic'!D42</f>
        <v>25885</v>
      </c>
      <c r="I110" s="66">
        <f>'H1 passenger'!B43</f>
        <v>31154.671000000002</v>
      </c>
      <c r="L110" s="64">
        <f t="shared" si="0"/>
        <v>1998</v>
      </c>
      <c r="M110" s="66">
        <f>'H4 other'!D43</f>
        <v>22467</v>
      </c>
    </row>
    <row r="111" spans="3:13">
      <c r="C111" s="64">
        <f>'H1 passenger'!A44</f>
        <v>1999</v>
      </c>
      <c r="D111" s="137">
        <f>'H3 traffic'!F43</f>
        <v>39770</v>
      </c>
      <c r="F111" s="137">
        <f>'H3 traffic'!D43</f>
        <v>26185</v>
      </c>
      <c r="I111" s="66">
        <f>'H1 passenger'!B44</f>
        <v>31589.067999999999</v>
      </c>
      <c r="L111" s="64">
        <f t="shared" si="0"/>
        <v>1999</v>
      </c>
      <c r="M111" s="66">
        <f>'H4 other'!D44</f>
        <v>21002</v>
      </c>
    </row>
    <row r="112" spans="3:13">
      <c r="C112" s="64">
        <f>'H1 passenger'!A45</f>
        <v>2000</v>
      </c>
      <c r="D112" s="137">
        <f>'H3 traffic'!F44</f>
        <v>39561</v>
      </c>
      <c r="F112" s="137">
        <f>'H3 traffic'!D44</f>
        <v>25937</v>
      </c>
      <c r="I112" s="66">
        <f>'H1 passenger'!B45</f>
        <v>31443</v>
      </c>
      <c r="L112" s="64">
        <f t="shared" si="0"/>
        <v>2000</v>
      </c>
      <c r="M112" s="66">
        <f>'H4 other'!D45</f>
        <v>20518</v>
      </c>
    </row>
    <row r="113" spans="3:13">
      <c r="C113" s="64">
        <f>'H1 passenger'!A46</f>
        <v>2001</v>
      </c>
      <c r="D113" s="137">
        <f>'H3 traffic'!F45</f>
        <v>40065</v>
      </c>
      <c r="F113" s="137">
        <f>'H3 traffic'!D45</f>
        <v>26342</v>
      </c>
      <c r="I113" s="66">
        <f>'H1 passenger'!B46</f>
        <v>31904</v>
      </c>
      <c r="L113" s="64">
        <f t="shared" si="0"/>
        <v>2001</v>
      </c>
      <c r="M113" s="66">
        <f>'H4 other'!D46</f>
        <v>19911</v>
      </c>
    </row>
    <row r="114" spans="3:13">
      <c r="C114" s="64">
        <f>'H1 passenger'!A47</f>
        <v>2002</v>
      </c>
      <c r="D114" s="137">
        <f>'H3 traffic'!F46</f>
        <v>41535</v>
      </c>
      <c r="F114" s="137">
        <f>'H3 traffic'!D46</f>
        <v>27264</v>
      </c>
      <c r="I114" s="66">
        <f>'H1 passenger'!B47</f>
        <v>33127</v>
      </c>
      <c r="L114" s="64">
        <f t="shared" si="0"/>
        <v>2002</v>
      </c>
      <c r="M114" s="66">
        <f>'H4 other'!D47</f>
        <v>19275</v>
      </c>
    </row>
    <row r="115" spans="3:13">
      <c r="C115" s="64">
        <f>'H1 passenger'!A48</f>
        <v>2003</v>
      </c>
      <c r="D115" s="137">
        <f>'H3 traffic'!F47</f>
        <v>42038</v>
      </c>
      <c r="F115" s="137">
        <f>'H3 traffic'!D47</f>
        <v>27681</v>
      </c>
      <c r="I115" s="66">
        <f>'H1 passenger'!B48</f>
        <v>33228</v>
      </c>
      <c r="L115" s="64">
        <f t="shared" si="0"/>
        <v>2003</v>
      </c>
      <c r="M115" s="66">
        <f>'H4 other'!D48</f>
        <v>18756</v>
      </c>
    </row>
    <row r="116" spans="3:13">
      <c r="C116" s="64">
        <f>'H1 passenger'!A49</f>
        <v>2004</v>
      </c>
      <c r="D116" s="137">
        <f>'H3 traffic'!F48</f>
        <v>42078</v>
      </c>
      <c r="F116" s="137">
        <f>'H3 traffic'!D48</f>
        <v>28209</v>
      </c>
      <c r="I116" s="66">
        <f>'H1 passenger'!B49</f>
        <v>33674</v>
      </c>
      <c r="L116" s="64">
        <f t="shared" si="0"/>
        <v>2004</v>
      </c>
      <c r="M116" s="66">
        <f>'H4 other'!D49</f>
        <v>18502</v>
      </c>
    </row>
    <row r="117" spans="3:13">
      <c r="C117" s="64">
        <f>'H1 passenger'!A50</f>
        <v>2005</v>
      </c>
      <c r="D117" s="137">
        <f>'H3 traffic'!F49</f>
        <v>42086</v>
      </c>
      <c r="F117" s="137">
        <f>'H3 traffic'!D49</f>
        <v>28056</v>
      </c>
      <c r="I117" s="66">
        <f>'H1 passenger'!B50</f>
        <v>33478</v>
      </c>
      <c r="L117" s="64">
        <f t="shared" si="0"/>
        <v>2005</v>
      </c>
      <c r="M117" s="66">
        <f>'H4 other'!D50</f>
        <v>17890</v>
      </c>
    </row>
    <row r="118" spans="3:13">
      <c r="C118" s="64">
        <f>'H1 passenger'!A51</f>
        <v>2006</v>
      </c>
      <c r="D118" s="137">
        <f>'H3 traffic'!F50</f>
        <v>43456</v>
      </c>
      <c r="F118" s="137">
        <f>'H3 traffic'!D50</f>
        <v>28898</v>
      </c>
      <c r="I118" s="66">
        <f>'H1 passenger'!B51</f>
        <v>34466</v>
      </c>
      <c r="L118" s="64">
        <f t="shared" si="0"/>
        <v>2006</v>
      </c>
      <c r="M118" s="66">
        <f>'H4 other'!D51</f>
        <v>17269</v>
      </c>
    </row>
    <row r="119" spans="3:13">
      <c r="C119" s="64">
        <f>'H1 passenger'!A52</f>
        <v>2007</v>
      </c>
      <c r="D119" s="137">
        <f>'H3 traffic'!F51</f>
        <v>43988</v>
      </c>
      <c r="F119" s="137">
        <f>'H3 traffic'!D51</f>
        <v>28985</v>
      </c>
      <c r="I119" s="66">
        <f>'H1 passenger'!B52</f>
        <v>34545</v>
      </c>
      <c r="L119" s="64">
        <f t="shared" si="0"/>
        <v>2007</v>
      </c>
      <c r="M119" s="66">
        <f>'H4 other'!D52</f>
        <v>16239</v>
      </c>
    </row>
    <row r="120" spans="3:13">
      <c r="C120" s="64">
        <f>'H1 passenger'!A53</f>
        <v>2008</v>
      </c>
      <c r="D120" s="137">
        <f>'H3 traffic'!F52</f>
        <v>43799</v>
      </c>
      <c r="F120" s="137">
        <f>'H3 traffic'!D52</f>
        <v>28809</v>
      </c>
      <c r="I120" s="66">
        <f>'H1 passenger'!B53</f>
        <v>34357</v>
      </c>
      <c r="L120" s="64">
        <f t="shared" si="0"/>
        <v>2008</v>
      </c>
      <c r="M120" s="66">
        <f>'H4 other'!D53</f>
        <v>15592</v>
      </c>
    </row>
    <row r="121" spans="3:13">
      <c r="C121" s="64">
        <f>'H1 passenger'!A54</f>
        <v>2009</v>
      </c>
      <c r="D121" s="137">
        <f>'H3 traffic'!F53</f>
        <v>43566</v>
      </c>
      <c r="F121" s="137">
        <f>'H3 traffic'!D53</f>
        <v>28960</v>
      </c>
      <c r="I121" s="66">
        <f>'H1 passenger'!B54</f>
        <v>34392</v>
      </c>
      <c r="L121" s="64">
        <f t="shared" si="0"/>
        <v>2009</v>
      </c>
      <c r="M121" s="66">
        <f>'H4 other'!D54</f>
        <v>15043</v>
      </c>
    </row>
    <row r="122" spans="3:13">
      <c r="C122" s="64">
        <f>'H1 passenger'!A55</f>
        <v>2010</v>
      </c>
      <c r="D122" s="137">
        <f>'H3 traffic'!F54</f>
        <v>43160</v>
      </c>
      <c r="F122" s="137">
        <f>'H3 traffic'!D54</f>
        <v>28495</v>
      </c>
      <c r="I122" s="66">
        <f>'H1 passenger'!B55</f>
        <v>33593</v>
      </c>
      <c r="L122" s="64">
        <f t="shared" si="0"/>
        <v>2010</v>
      </c>
      <c r="M122" s="66">
        <f>'H4 other'!D55</f>
        <v>13338</v>
      </c>
    </row>
    <row r="123" spans="3:13">
      <c r="C123" s="64">
        <f>'H1 passenger'!A56</f>
        <v>2011</v>
      </c>
      <c r="D123" s="137">
        <f>'H3 traffic'!F55</f>
        <v>43085</v>
      </c>
      <c r="F123" s="137">
        <f>'H3 traffic'!D55</f>
        <v>28566</v>
      </c>
      <c r="I123" s="66">
        <f>'H1 passenger'!B56</f>
        <v>33583</v>
      </c>
      <c r="L123" s="64">
        <f t="shared" si="0"/>
        <v>2011</v>
      </c>
      <c r="M123" s="66">
        <f>'H4 other'!D56</f>
        <v>12785</v>
      </c>
    </row>
    <row r="124" spans="3:13">
      <c r="C124" s="64">
        <f>'H1 passenger'!A57</f>
        <v>2012</v>
      </c>
      <c r="D124" s="137">
        <f>'H3 traffic'!F56</f>
        <v>43498</v>
      </c>
      <c r="F124" s="137">
        <f>'H3 traffic'!D56</f>
        <v>28852</v>
      </c>
      <c r="I124" s="66">
        <f>'H1 passenger'!B57</f>
        <v>33786</v>
      </c>
      <c r="L124" s="64">
        <f t="shared" si="0"/>
        <v>2012</v>
      </c>
      <c r="M124" s="66">
        <f>'H4 other'!D57</f>
        <v>12712</v>
      </c>
    </row>
    <row r="125" spans="3:13">
      <c r="C125" s="64">
        <f>'H1 passenger'!A58</f>
        <v>2013</v>
      </c>
      <c r="D125" s="137">
        <f>'H3 traffic'!F57</f>
        <v>43711</v>
      </c>
      <c r="F125" s="137">
        <f>'H3 traffic'!D57</f>
        <v>29048</v>
      </c>
      <c r="I125" s="66">
        <f>'H1 passenger'!B58</f>
        <v>33849</v>
      </c>
      <c r="L125" s="64">
        <f t="shared" ref="L125:L130" si="1">C125</f>
        <v>2013</v>
      </c>
      <c r="M125" s="66">
        <f>'H4 other'!D58</f>
        <v>11492</v>
      </c>
    </row>
    <row r="126" spans="3:13">
      <c r="C126" s="64">
        <f>'H1 passenger'!A59</f>
        <v>2014</v>
      </c>
      <c r="D126" s="137">
        <f>'H3 traffic'!F58</f>
        <v>44776</v>
      </c>
      <c r="F126" s="137">
        <f>'H3 traffic'!D58</f>
        <v>29446</v>
      </c>
      <c r="I126" s="66">
        <f>'H1 passenger'!B59</f>
        <v>34491</v>
      </c>
      <c r="L126" s="64">
        <f t="shared" si="1"/>
        <v>2014</v>
      </c>
      <c r="M126" s="66">
        <f>'H4 other'!D59</f>
        <v>11302</v>
      </c>
    </row>
    <row r="127" spans="3:13">
      <c r="C127" s="64">
        <f>'H1 passenger'!A60</f>
        <v>2015</v>
      </c>
      <c r="D127" s="137">
        <f>'H3 traffic'!F59</f>
        <v>45374</v>
      </c>
      <c r="F127" s="137">
        <f>'H3 traffic'!D59</f>
        <v>29872</v>
      </c>
      <c r="I127" s="66">
        <f>'H1 passenger'!B60</f>
        <v>34786</v>
      </c>
      <c r="L127" s="64">
        <f t="shared" si="1"/>
        <v>2015</v>
      </c>
      <c r="M127" s="66">
        <f>'H4 other'!D60</f>
        <v>10977</v>
      </c>
    </row>
    <row r="128" spans="3:13">
      <c r="C128" s="64">
        <f>'H1 passenger'!A61</f>
        <v>2016</v>
      </c>
      <c r="D128" s="137">
        <f>'H3 traffic'!F60</f>
        <v>46843</v>
      </c>
      <c r="F128" s="137">
        <f>'H3 traffic'!D60</f>
        <v>30848</v>
      </c>
      <c r="I128" s="66">
        <f>'H1 passenger'!B61</f>
        <v>35484</v>
      </c>
      <c r="L128" s="64">
        <f t="shared" si="1"/>
        <v>2016</v>
      </c>
      <c r="M128" s="66">
        <f>'H4 other'!D61</f>
        <v>10898</v>
      </c>
    </row>
    <row r="129" spans="3:13">
      <c r="C129" s="64">
        <f>'H1 passenger'!A62</f>
        <v>2017</v>
      </c>
      <c r="D129" s="137">
        <f>'H3 traffic'!F61</f>
        <v>48045</v>
      </c>
      <c r="F129" s="137">
        <f>'H3 traffic'!D61</f>
        <v>31405</v>
      </c>
      <c r="I129" s="66">
        <f>'H1 passenger'!B62</f>
        <v>36174</v>
      </c>
      <c r="L129" s="64">
        <f t="shared" si="1"/>
        <v>2017</v>
      </c>
      <c r="M129" s="66">
        <f>'H4 other'!D62</f>
        <v>9433</v>
      </c>
    </row>
    <row r="130" spans="3:13">
      <c r="C130" s="64">
        <f>'H1 passenger'!A63</f>
        <v>2018</v>
      </c>
      <c r="D130" s="137">
        <f>'H3 traffic'!F62</f>
        <v>48187</v>
      </c>
      <c r="F130" s="137">
        <f>'H3 traffic'!D62</f>
        <v>31542</v>
      </c>
      <c r="I130" s="66">
        <f>'H1 passenger'!B63</f>
        <v>36381</v>
      </c>
      <c r="L130" s="64">
        <f t="shared" si="1"/>
        <v>2018</v>
      </c>
      <c r="M130" s="66">
        <f>'H4 other'!D63</f>
        <v>8424</v>
      </c>
    </row>
    <row r="131" spans="3:13">
      <c r="C131" s="64">
        <f>'H1 passenger'!A64</f>
        <v>2019</v>
      </c>
      <c r="D131" s="137">
        <f>'H3 traffic'!F63</f>
        <v>48713</v>
      </c>
      <c r="F131" s="137">
        <f>'H3 traffic'!D63</f>
        <v>32211</v>
      </c>
      <c r="I131" s="66">
        <f>'H1 passenger'!B64</f>
        <v>36747</v>
      </c>
      <c r="L131" s="64">
        <f t="shared" ref="L131" si="2">C131</f>
        <v>2019</v>
      </c>
      <c r="M131" s="66">
        <f>'H4 other'!D64</f>
        <v>7705</v>
      </c>
    </row>
    <row r="132" spans="3:13">
      <c r="C132" s="199">
        <v>2020</v>
      </c>
      <c r="D132" s="137">
        <f>'H3 traffic'!F64</f>
        <v>37883</v>
      </c>
      <c r="F132" s="137">
        <f>'H3 traffic'!D64</f>
        <v>23941</v>
      </c>
      <c r="I132" s="66">
        <f>'H1 passenger'!B65</f>
        <v>27083</v>
      </c>
      <c r="L132" s="64">
        <f t="shared" ref="L132:L135" si="3">C132</f>
        <v>2020</v>
      </c>
      <c r="M132" s="66">
        <f>'H4 other'!D65</f>
        <v>5065</v>
      </c>
    </row>
    <row r="133" spans="3:13">
      <c r="C133" s="199">
        <v>2021</v>
      </c>
      <c r="D133" s="137">
        <f>'H3 traffic'!F65</f>
        <v>43410</v>
      </c>
      <c r="F133" s="137">
        <f>'H3 traffic'!D65</f>
        <v>27502</v>
      </c>
      <c r="I133" s="66">
        <f>'H1 passenger'!B66</f>
        <v>31063</v>
      </c>
      <c r="L133" s="64">
        <f t="shared" si="3"/>
        <v>2021</v>
      </c>
      <c r="M133" s="66">
        <f>'H4 other'!D66</f>
        <v>5114</v>
      </c>
    </row>
    <row r="134" spans="3:13">
      <c r="C134" s="199">
        <v>2022</v>
      </c>
      <c r="D134" s="137">
        <f>'H3 traffic'!F66</f>
        <v>47379</v>
      </c>
      <c r="F134" s="137">
        <f>'H3 traffic'!D66</f>
        <v>30371</v>
      </c>
      <c r="I134" s="66">
        <f>'H1 passenger'!B67</f>
        <v>34375</v>
      </c>
      <c r="L134" s="64">
        <f t="shared" ref="L134" si="4">C134</f>
        <v>2022</v>
      </c>
      <c r="M134" s="66">
        <f>'H4 other'!D67</f>
        <v>5643</v>
      </c>
    </row>
    <row r="135" spans="3:13">
      <c r="C135" s="199">
        <v>2023</v>
      </c>
      <c r="D135" s="137">
        <f>'H3 traffic'!F67</f>
        <v>48421</v>
      </c>
      <c r="F135" s="137">
        <f>'H3 traffic'!D67</f>
        <v>31199</v>
      </c>
      <c r="I135" s="66">
        <f>'H1 passenger'!B68</f>
        <v>35372</v>
      </c>
      <c r="L135" s="64">
        <f t="shared" si="3"/>
        <v>2023</v>
      </c>
      <c r="M135" s="66">
        <f>'H4 other'!D68</f>
        <v>5829</v>
      </c>
    </row>
    <row r="136" spans="3:13">
      <c r="L136" s="64"/>
    </row>
  </sheetData>
  <phoneticPr fontId="7" type="noConversion"/>
  <pageMargins left="0.75" right="0.75" top="0.73" bottom="0.68" header="0.5" footer="0.5"/>
  <pageSetup paperSize="9" scale="52" orientation="portrait"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2:U156"/>
  <sheetViews>
    <sheetView zoomScale="59" zoomScaleNormal="59" workbookViewId="0">
      <selection activeCell="E156" sqref="E156"/>
    </sheetView>
  </sheetViews>
  <sheetFormatPr defaultColWidth="11.42578125" defaultRowHeight="15"/>
  <cols>
    <col min="1" max="3" width="11.42578125" style="61" customWidth="1"/>
    <col min="4" max="5" width="9.42578125" style="61" customWidth="1"/>
    <col min="6" max="6" width="10.28515625" style="61" customWidth="1"/>
    <col min="7" max="18" width="11.42578125" style="61" customWidth="1"/>
    <col min="19" max="19" width="7.85546875" style="61" customWidth="1"/>
    <col min="20" max="20" width="5.42578125" style="61" customWidth="1"/>
    <col min="21" max="21" width="14" style="61" customWidth="1"/>
    <col min="22" max="16384" width="11.42578125" style="61"/>
  </cols>
  <sheetData>
    <row r="2" spans="1:1" s="60" customFormat="1" ht="30">
      <c r="A2" s="59" t="s">
        <v>518</v>
      </c>
    </row>
    <row r="3" spans="1:1" ht="23.25">
      <c r="A3" s="69"/>
    </row>
    <row r="32" ht="9" customHeight="1"/>
    <row r="33" ht="16.5" customHeight="1"/>
    <row r="50" spans="1:1" ht="18">
      <c r="A50" s="62" t="s">
        <v>124</v>
      </c>
    </row>
    <row r="51" spans="1:1" ht="18">
      <c r="A51" s="70"/>
    </row>
    <row r="52" spans="1:1" ht="19.5" customHeight="1"/>
    <row r="53" spans="1:1" ht="19.5" customHeight="1"/>
    <row r="58" spans="1:1" s="60" customFormat="1" ht="30">
      <c r="A58" s="59" t="s">
        <v>249</v>
      </c>
    </row>
    <row r="103" spans="1:21" ht="18">
      <c r="A103" s="62" t="s">
        <v>125</v>
      </c>
    </row>
    <row r="104" spans="1:21" ht="18">
      <c r="A104" s="71" t="s">
        <v>126</v>
      </c>
    </row>
    <row r="105" spans="1:21" ht="18">
      <c r="A105" s="62" t="s">
        <v>127</v>
      </c>
    </row>
    <row r="106" spans="1:21" ht="64.5" customHeight="1">
      <c r="O106" s="72" t="s">
        <v>128</v>
      </c>
      <c r="P106" s="72"/>
    </row>
    <row r="107" spans="1:21">
      <c r="C107" s="61" t="s">
        <v>129</v>
      </c>
      <c r="F107" s="61" t="s">
        <v>517</v>
      </c>
      <c r="G107" s="61" t="s">
        <v>517</v>
      </c>
      <c r="H107" s="61" t="s">
        <v>69</v>
      </c>
      <c r="I107" s="61" t="s">
        <v>130</v>
      </c>
      <c r="M107" s="73" t="s">
        <v>131</v>
      </c>
      <c r="O107" s="61" t="s">
        <v>132</v>
      </c>
      <c r="P107" s="61" t="s">
        <v>133</v>
      </c>
      <c r="Q107" s="61" t="s">
        <v>69</v>
      </c>
      <c r="R107" s="95"/>
      <c r="S107" s="96" t="s">
        <v>134</v>
      </c>
      <c r="T107" s="95"/>
      <c r="U107" s="95" t="s">
        <v>189</v>
      </c>
    </row>
    <row r="108" spans="1:21">
      <c r="B108" s="64">
        <v>1975</v>
      </c>
      <c r="C108" s="66">
        <f>'H1 passenger'!C20</f>
        <v>891.4</v>
      </c>
      <c r="D108" s="66"/>
      <c r="E108" s="66"/>
      <c r="F108" s="66" t="str">
        <f>'H1 passenger'!D20</f>
        <v>[Unavailable]</v>
      </c>
      <c r="H108" s="74">
        <f>'H1 passenger'!E20</f>
        <v>4.1837</v>
      </c>
      <c r="I108" s="74">
        <f>'H1 passenger'!G20</f>
        <v>5.2789999999999999</v>
      </c>
      <c r="L108" s="64">
        <f t="shared" ref="L108:L143" si="0">B108</f>
        <v>1975</v>
      </c>
      <c r="M108" s="75" t="str">
        <f>'H1 passenger'!D20</f>
        <v>[Unavailable]</v>
      </c>
      <c r="Q108" s="75">
        <f>'H1 passenger'!E20</f>
        <v>4.1837</v>
      </c>
      <c r="R108" s="97">
        <f>'H1 passenger'!G20</f>
        <v>5.2789999999999999</v>
      </c>
      <c r="S108" s="95"/>
      <c r="T108" s="95"/>
      <c r="U108" s="95"/>
    </row>
    <row r="109" spans="1:21">
      <c r="B109" s="64">
        <v>1976</v>
      </c>
      <c r="C109" s="66">
        <f>'H1 passenger'!C21</f>
        <v>881.1</v>
      </c>
      <c r="D109" s="66"/>
      <c r="E109" s="66"/>
      <c r="F109" s="66" t="str">
        <f>'H1 passenger'!D21</f>
        <v>[Unavailable]</v>
      </c>
      <c r="H109" s="74">
        <f>'H1 passenger'!E21</f>
        <v>4.7751999999999999</v>
      </c>
      <c r="I109" s="74">
        <f>'H1 passenger'!G21</f>
        <v>5.1710000000000003</v>
      </c>
      <c r="L109" s="64">
        <f t="shared" si="0"/>
        <v>1976</v>
      </c>
      <c r="M109" s="75" t="str">
        <f>'H1 passenger'!D21</f>
        <v>[Unavailable]</v>
      </c>
      <c r="Q109" s="75">
        <f>'H1 passenger'!E21</f>
        <v>4.7751999999999999</v>
      </c>
      <c r="R109" s="97">
        <f>'H1 passenger'!G21</f>
        <v>5.1710000000000003</v>
      </c>
      <c r="S109" s="95"/>
      <c r="T109" s="95"/>
      <c r="U109" s="95"/>
    </row>
    <row r="110" spans="1:21">
      <c r="B110" s="64">
        <v>1977</v>
      </c>
      <c r="C110" s="66">
        <f>'H1 passenger'!C22</f>
        <v>823.5</v>
      </c>
      <c r="D110" s="66"/>
      <c r="E110" s="66"/>
      <c r="F110" s="66" t="str">
        <f>'H1 passenger'!D22</f>
        <v>[Unavailable]</v>
      </c>
      <c r="H110" s="74">
        <f>'H1 passenger'!E22</f>
        <v>4.8456999999999999</v>
      </c>
      <c r="I110" s="74">
        <f>'H1 passenger'!G22</f>
        <v>4.8170000000000002</v>
      </c>
      <c r="L110" s="64">
        <f t="shared" si="0"/>
        <v>1977</v>
      </c>
      <c r="M110" s="75" t="str">
        <f>'H1 passenger'!D22</f>
        <v>[Unavailable]</v>
      </c>
      <c r="Q110" s="75">
        <f>'H1 passenger'!E22</f>
        <v>4.8456999999999999</v>
      </c>
      <c r="R110" s="97">
        <f>'H1 passenger'!G22</f>
        <v>4.8170000000000002</v>
      </c>
      <c r="S110" s="95"/>
      <c r="T110" s="95"/>
      <c r="U110" s="95"/>
    </row>
    <row r="111" spans="1:21">
      <c r="B111" s="64">
        <v>1978</v>
      </c>
      <c r="C111" s="66">
        <f>'H1 passenger'!C23</f>
        <v>794</v>
      </c>
      <c r="D111" s="66"/>
      <c r="E111" s="66"/>
      <c r="F111" s="66" t="str">
        <f>'H1 passenger'!D23</f>
        <v>[Unavailable]</v>
      </c>
      <c r="H111" s="74">
        <f>'H1 passenger'!E23</f>
        <v>5.8955000000000002</v>
      </c>
      <c r="I111" s="74">
        <f>'H1 passenger'!G23</f>
        <v>4.6390000000000002</v>
      </c>
      <c r="L111" s="64">
        <f t="shared" si="0"/>
        <v>1978</v>
      </c>
      <c r="M111" s="75" t="str">
        <f>'H1 passenger'!D23</f>
        <v>[Unavailable]</v>
      </c>
      <c r="Q111" s="75">
        <f>'H1 passenger'!E23</f>
        <v>5.8955000000000002</v>
      </c>
      <c r="R111" s="97">
        <f>'H1 passenger'!G23</f>
        <v>4.6390000000000002</v>
      </c>
      <c r="S111" s="95"/>
      <c r="T111" s="95"/>
      <c r="U111" s="95"/>
    </row>
    <row r="112" spans="1:21">
      <c r="B112" s="64">
        <v>1979</v>
      </c>
      <c r="C112" s="66">
        <f>'H1 passenger'!C24</f>
        <v>786</v>
      </c>
      <c r="D112" s="66"/>
      <c r="E112" s="66"/>
      <c r="F112" s="66" t="str">
        <f>'H1 passenger'!D24</f>
        <v>[Unavailable]</v>
      </c>
      <c r="H112" s="74">
        <f>'H1 passenger'!E24</f>
        <v>6.3316999999999997</v>
      </c>
      <c r="I112" s="74">
        <f>'H1 passenger'!G24</f>
        <v>4.5590000000000002</v>
      </c>
      <c r="L112" s="64">
        <f t="shared" si="0"/>
        <v>1979</v>
      </c>
      <c r="M112" s="75" t="str">
        <f>'H1 passenger'!D24</f>
        <v>[Unavailable]</v>
      </c>
      <c r="Q112" s="75">
        <f>'H1 passenger'!E24</f>
        <v>6.3316999999999997</v>
      </c>
      <c r="R112" s="97">
        <f>'H1 passenger'!G24</f>
        <v>4.5590000000000002</v>
      </c>
      <c r="S112" s="95"/>
      <c r="T112" s="95"/>
      <c r="U112" s="95"/>
    </row>
    <row r="113" spans="2:21">
      <c r="B113" s="64">
        <v>1980</v>
      </c>
      <c r="C113" s="66">
        <f>'H1 passenger'!C25</f>
        <v>762.9</v>
      </c>
      <c r="D113" s="66"/>
      <c r="E113" s="66"/>
      <c r="F113" s="66" t="str">
        <f>'H1 passenger'!D25</f>
        <v>[Unavailable]</v>
      </c>
      <c r="H113" s="74">
        <f>'H1 passenger'!E25</f>
        <v>6.3686999999999996</v>
      </c>
      <c r="I113" s="74">
        <f>'H1 passenger'!G25</f>
        <v>4.4779999999999998</v>
      </c>
      <c r="L113" s="64">
        <f t="shared" si="0"/>
        <v>1980</v>
      </c>
      <c r="M113" s="75" t="str">
        <f>'H1 passenger'!D25</f>
        <v>[Unavailable]</v>
      </c>
      <c r="Q113" s="75">
        <f>'H1 passenger'!E25</f>
        <v>6.3686999999999996</v>
      </c>
      <c r="R113" s="97">
        <f>'H1 passenger'!G25</f>
        <v>4.4779999999999998</v>
      </c>
      <c r="S113" s="95"/>
      <c r="T113" s="95"/>
      <c r="U113" s="95"/>
    </row>
    <row r="114" spans="2:21">
      <c r="B114" s="64">
        <v>1981</v>
      </c>
      <c r="C114" s="66">
        <f>'H1 passenger'!C26</f>
        <v>715.9</v>
      </c>
      <c r="D114" s="66"/>
      <c r="E114" s="66"/>
      <c r="F114" s="66" t="str">
        <f>'H1 passenger'!D26</f>
        <v>[Unavailable]</v>
      </c>
      <c r="H114" s="74">
        <f>'H1 passenger'!E26</f>
        <v>6.4984999999999999</v>
      </c>
      <c r="I114" s="74">
        <f>'H1 passenger'!G26</f>
        <v>4.2699999999999996</v>
      </c>
      <c r="L114" s="64">
        <f t="shared" si="0"/>
        <v>1981</v>
      </c>
      <c r="M114" s="75" t="str">
        <f>'H1 passenger'!D26</f>
        <v>[Unavailable]</v>
      </c>
      <c r="Q114" s="75">
        <f>'H1 passenger'!E26</f>
        <v>6.4984999999999999</v>
      </c>
      <c r="R114" s="97">
        <f>'H1 passenger'!G26</f>
        <v>4.2699999999999996</v>
      </c>
      <c r="S114" s="95"/>
      <c r="T114" s="95"/>
      <c r="U114" s="95"/>
    </row>
    <row r="115" spans="2:21">
      <c r="B115" s="64">
        <v>1982</v>
      </c>
      <c r="C115" s="66">
        <f>'H1 passenger'!C27</f>
        <v>693.5</v>
      </c>
      <c r="D115" s="66"/>
      <c r="E115" s="66"/>
      <c r="F115" s="66" t="str">
        <f>'H1 passenger'!D27</f>
        <v>[Unavailable]</v>
      </c>
      <c r="H115" s="74">
        <f>'H1 passenger'!E27</f>
        <v>6.3698999999999995</v>
      </c>
      <c r="I115" s="74">
        <f>'H1 passenger'!G27</f>
        <v>4.1929999999999996</v>
      </c>
      <c r="L115" s="64">
        <f t="shared" si="0"/>
        <v>1982</v>
      </c>
      <c r="M115" s="75" t="str">
        <f>'H1 passenger'!D27</f>
        <v>[Unavailable]</v>
      </c>
      <c r="Q115" s="75">
        <f>'H1 passenger'!E27</f>
        <v>6.3698999999999995</v>
      </c>
      <c r="R115" s="97">
        <f>'H1 passenger'!G27</f>
        <v>4.1929999999999996</v>
      </c>
      <c r="S115" s="95"/>
      <c r="T115" s="95"/>
      <c r="U115" s="95"/>
    </row>
    <row r="116" spans="2:21">
      <c r="B116" s="64">
        <v>1983</v>
      </c>
      <c r="C116" s="66">
        <f>'H1 passenger'!C28</f>
        <v>680.4</v>
      </c>
      <c r="D116" s="66"/>
      <c r="E116" s="66"/>
      <c r="F116" s="66" t="str">
        <f>'H1 passenger'!D28</f>
        <v>[Unavailable]</v>
      </c>
      <c r="H116" s="74">
        <f>'H1 passenger'!E28</f>
        <v>6.4828000000000001</v>
      </c>
      <c r="I116" s="74">
        <f>'H1 passenger'!G28</f>
        <v>4.5110000000000001</v>
      </c>
      <c r="L116" s="64">
        <f t="shared" si="0"/>
        <v>1983</v>
      </c>
      <c r="M116" s="75" t="str">
        <f>'H1 passenger'!D28</f>
        <v>[Unavailable]</v>
      </c>
      <c r="Q116" s="75">
        <f>'H1 passenger'!E28</f>
        <v>6.4828000000000001</v>
      </c>
      <c r="R116" s="97">
        <f>'H1 passenger'!G28</f>
        <v>4.5110000000000001</v>
      </c>
      <c r="S116" s="95"/>
      <c r="T116" s="95"/>
      <c r="U116" s="95"/>
    </row>
    <row r="117" spans="2:21">
      <c r="B117" s="64">
        <v>1984</v>
      </c>
      <c r="C117" s="66">
        <f>'H1 passenger'!C29</f>
        <v>669.3</v>
      </c>
      <c r="D117" s="66"/>
      <c r="E117" s="66"/>
      <c r="F117" s="66" t="str">
        <f>'H1 passenger'!D29</f>
        <v>[Unavailable]</v>
      </c>
      <c r="H117" s="74">
        <f>'H1 passenger'!E29</f>
        <v>6.9851000000000001</v>
      </c>
      <c r="I117" s="74">
        <f>'H1 passenger'!G29</f>
        <v>4.665</v>
      </c>
      <c r="L117" s="64">
        <f t="shared" si="0"/>
        <v>1984</v>
      </c>
      <c r="M117" s="75" t="str">
        <f>'H1 passenger'!D29</f>
        <v>[Unavailable]</v>
      </c>
      <c r="Q117" s="75">
        <f>'H1 passenger'!E29</f>
        <v>6.9851000000000001</v>
      </c>
      <c r="R117" s="97">
        <f>'H1 passenger'!G29</f>
        <v>4.665</v>
      </c>
      <c r="S117" s="95"/>
      <c r="T117" s="95"/>
      <c r="U117" s="95"/>
    </row>
    <row r="118" spans="2:21">
      <c r="B118" s="64">
        <v>1985</v>
      </c>
      <c r="C118" s="66">
        <f>'H1 passenger'!C30</f>
        <v>671</v>
      </c>
      <c r="D118" s="66"/>
      <c r="E118" s="66"/>
      <c r="F118" s="66" t="str">
        <f>'H1 passenger'!D30</f>
        <v>[Unavailable]</v>
      </c>
      <c r="H118" s="74">
        <f>'H1 passenger'!E30</f>
        <v>6.9426000000000005</v>
      </c>
      <c r="I118" s="74">
        <f>'H1 passenger'!G30</f>
        <v>4.6680000000000001</v>
      </c>
      <c r="L118" s="64">
        <f t="shared" si="0"/>
        <v>1985</v>
      </c>
      <c r="M118" s="75" t="str">
        <f>'H1 passenger'!D30</f>
        <v>[Unavailable]</v>
      </c>
      <c r="Q118" s="75">
        <f>'H1 passenger'!E30</f>
        <v>6.9426000000000005</v>
      </c>
      <c r="R118" s="97">
        <f>'H1 passenger'!G30</f>
        <v>4.6680000000000001</v>
      </c>
      <c r="S118" s="95"/>
      <c r="T118" s="95"/>
      <c r="U118" s="95"/>
    </row>
    <row r="119" spans="2:21">
      <c r="B119" s="64">
        <v>1986</v>
      </c>
      <c r="C119" s="66">
        <f>'H1 passenger'!C31</f>
        <v>644</v>
      </c>
      <c r="D119" s="66"/>
      <c r="E119" s="66"/>
      <c r="F119" s="66" t="str">
        <f>'H1 passenger'!D31</f>
        <v>[Unavailable]</v>
      </c>
      <c r="H119" s="74">
        <f>'H1 passenger'!E31</f>
        <v>7.2412999999999998</v>
      </c>
      <c r="I119" s="74">
        <f>'H1 passenger'!G31</f>
        <v>4.851</v>
      </c>
      <c r="L119" s="64">
        <f t="shared" si="0"/>
        <v>1986</v>
      </c>
      <c r="M119" s="75" t="str">
        <f>'H1 passenger'!D31</f>
        <v>[Unavailable]</v>
      </c>
      <c r="Q119" s="75">
        <f>'H1 passenger'!E31</f>
        <v>7.2412999999999998</v>
      </c>
      <c r="R119" s="97">
        <f>'H1 passenger'!G31</f>
        <v>4.851</v>
      </c>
      <c r="S119" s="95"/>
      <c r="T119" s="95"/>
      <c r="U119" s="95"/>
    </row>
    <row r="120" spans="2:21">
      <c r="B120" s="64">
        <v>1987</v>
      </c>
      <c r="C120" s="66">
        <f>'H1 passenger'!C32</f>
        <v>647</v>
      </c>
      <c r="D120" s="66"/>
      <c r="E120" s="66"/>
      <c r="F120" s="66" t="str">
        <f>'H1 passenger'!D32</f>
        <v>[Unavailable]</v>
      </c>
      <c r="H120" s="74">
        <f>'H1 passenger'!E32</f>
        <v>7.8103999999999996</v>
      </c>
      <c r="I120" s="74">
        <f>'H1 passenger'!G32</f>
        <v>5.3460000000000001</v>
      </c>
      <c r="L120" s="64">
        <f t="shared" si="0"/>
        <v>1987</v>
      </c>
      <c r="M120" s="75" t="str">
        <f>'H1 passenger'!D32</f>
        <v>[Unavailable]</v>
      </c>
      <c r="Q120" s="75">
        <f>'H1 passenger'!E32</f>
        <v>7.8103999999999996</v>
      </c>
      <c r="R120" s="97">
        <f>'H1 passenger'!G32</f>
        <v>5.3460000000000001</v>
      </c>
      <c r="S120" s="95"/>
      <c r="T120" s="95"/>
      <c r="U120" s="95"/>
    </row>
    <row r="121" spans="2:21">
      <c r="B121" s="64">
        <v>1988</v>
      </c>
      <c r="C121" s="66">
        <f>'H1 passenger'!C33</f>
        <v>647</v>
      </c>
      <c r="D121" s="66"/>
      <c r="E121" s="66"/>
      <c r="F121" s="66" t="str">
        <f>'H1 passenger'!D33</f>
        <v>[Unavailable]</v>
      </c>
      <c r="H121" s="74">
        <f>'H1 passenger'!E33</f>
        <v>8.507200000000001</v>
      </c>
      <c r="I121" s="74">
        <f>'H1 passenger'!G33</f>
        <v>5.6550000000000002</v>
      </c>
      <c r="L121" s="64">
        <f t="shared" si="0"/>
        <v>1988</v>
      </c>
      <c r="M121" s="75" t="str">
        <f>'H1 passenger'!D33</f>
        <v>[Unavailable]</v>
      </c>
      <c r="Q121" s="75">
        <f>'H1 passenger'!E33</f>
        <v>8.507200000000001</v>
      </c>
      <c r="R121" s="97">
        <f>'H1 passenger'!G33</f>
        <v>5.6550000000000002</v>
      </c>
      <c r="S121" s="95"/>
      <c r="T121" s="95"/>
      <c r="U121" s="95"/>
    </row>
    <row r="122" spans="2:21">
      <c r="B122" s="64">
        <v>1989</v>
      </c>
      <c r="C122" s="66">
        <f>'H1 passenger'!C34</f>
        <v>613</v>
      </c>
      <c r="D122" s="66"/>
      <c r="E122" s="66"/>
      <c r="F122" s="66" t="str">
        <f>'H1 passenger'!D34</f>
        <v>[Unavailable]</v>
      </c>
      <c r="H122" s="74">
        <f>'H1 passenger'!E34</f>
        <v>9.2286000000000001</v>
      </c>
      <c r="I122" s="74">
        <f>'H1 passenger'!G34</f>
        <v>6.1760000000000002</v>
      </c>
      <c r="L122" s="64">
        <f t="shared" si="0"/>
        <v>1989</v>
      </c>
      <c r="M122" s="75" t="str">
        <f>'H1 passenger'!D34</f>
        <v>[Unavailable]</v>
      </c>
      <c r="Q122" s="75">
        <f>'H1 passenger'!E34</f>
        <v>9.2286000000000001</v>
      </c>
      <c r="R122" s="97">
        <f>'H1 passenger'!G34</f>
        <v>6.1760000000000002</v>
      </c>
      <c r="S122" s="95"/>
      <c r="T122" s="95"/>
      <c r="U122" s="95"/>
    </row>
    <row r="123" spans="2:21">
      <c r="B123" s="64">
        <v>1990</v>
      </c>
      <c r="C123" s="66">
        <f>'H1 passenger'!C35</f>
        <v>585</v>
      </c>
      <c r="D123" s="66"/>
      <c r="E123" s="66"/>
      <c r="F123" s="66"/>
      <c r="G123" s="66"/>
      <c r="H123" s="74">
        <f>'H1 passenger'!E35</f>
        <v>9.8613999999999997</v>
      </c>
      <c r="I123" s="74">
        <f>'H1 passenger'!G35</f>
        <v>6.5430000000000001</v>
      </c>
      <c r="L123" s="64">
        <f t="shared" si="0"/>
        <v>1990</v>
      </c>
      <c r="M123" s="75"/>
      <c r="N123" s="75"/>
      <c r="Q123" s="75">
        <f>'H1 passenger'!E35</f>
        <v>9.8613999999999997</v>
      </c>
      <c r="R123" s="97">
        <f>'H1 passenger'!G35</f>
        <v>6.5430000000000001</v>
      </c>
      <c r="S123" s="95"/>
      <c r="T123" s="95"/>
      <c r="U123" s="95"/>
    </row>
    <row r="124" spans="2:21">
      <c r="B124" s="64">
        <v>1991</v>
      </c>
      <c r="C124" s="66">
        <f>'H1 passenger'!C36</f>
        <v>571</v>
      </c>
      <c r="D124" s="66"/>
      <c r="E124" s="66"/>
      <c r="F124" s="66"/>
      <c r="G124" s="66"/>
      <c r="H124" s="74">
        <f>'H1 passenger'!E36</f>
        <v>9.5704999999999991</v>
      </c>
      <c r="I124" s="74">
        <f>'H1 passenger'!G36</f>
        <v>6.8</v>
      </c>
      <c r="L124" s="64">
        <f t="shared" si="0"/>
        <v>1991</v>
      </c>
      <c r="M124" s="75"/>
      <c r="N124" s="75"/>
      <c r="Q124" s="75">
        <f>'H1 passenger'!E36</f>
        <v>9.5704999999999991</v>
      </c>
      <c r="R124" s="97">
        <f>'H1 passenger'!G36</f>
        <v>6.8</v>
      </c>
      <c r="S124" s="95"/>
      <c r="T124" s="95"/>
      <c r="U124" s="95"/>
    </row>
    <row r="125" spans="2:21">
      <c r="B125" s="64">
        <v>1992</v>
      </c>
      <c r="C125" s="66">
        <f>'H1 passenger'!C37</f>
        <v>532</v>
      </c>
      <c r="D125" s="66"/>
      <c r="E125" s="66"/>
      <c r="G125" s="66">
        <f>'H1 passenger'!D37</f>
        <v>50</v>
      </c>
      <c r="H125" s="74">
        <f>'H1 passenger'!E37</f>
        <v>10.3828</v>
      </c>
      <c r="I125" s="74">
        <f>'H1 passenger'!G37</f>
        <v>6.6269999999999998</v>
      </c>
      <c r="L125" s="64">
        <f t="shared" si="0"/>
        <v>1992</v>
      </c>
      <c r="N125" s="75">
        <f>'H1 passenger'!D37</f>
        <v>50</v>
      </c>
      <c r="Q125" s="75">
        <f>'H1 passenger'!E37</f>
        <v>10.3828</v>
      </c>
      <c r="R125" s="97">
        <f>'H1 passenger'!G37</f>
        <v>6.6269999999999998</v>
      </c>
      <c r="S125" s="95"/>
      <c r="T125" s="95"/>
      <c r="U125" s="103">
        <f>'H1 passenger'!F37</f>
        <v>9.1589740000000006</v>
      </c>
    </row>
    <row r="126" spans="2:21">
      <c r="B126" s="64">
        <v>1993</v>
      </c>
      <c r="C126" s="66">
        <f>'H1 passenger'!C38</f>
        <v>525</v>
      </c>
      <c r="D126" s="66"/>
      <c r="E126" s="66"/>
      <c r="G126" s="66">
        <f>'H1 passenger'!D38</f>
        <v>52</v>
      </c>
      <c r="H126" s="74">
        <f>'H1 passenger'!E38</f>
        <v>11.120799999999999</v>
      </c>
      <c r="I126" s="74">
        <f>'H1 passenger'!G38</f>
        <v>6.6319999999999997</v>
      </c>
      <c r="L126" s="64">
        <f t="shared" si="0"/>
        <v>1993</v>
      </c>
      <c r="N126" s="75">
        <f>'H1 passenger'!D38</f>
        <v>52</v>
      </c>
      <c r="Q126" s="75">
        <f>'H1 passenger'!E38</f>
        <v>11.120799999999999</v>
      </c>
      <c r="R126" s="97">
        <f>'H1 passenger'!G38</f>
        <v>6.6319999999999997</v>
      </c>
      <c r="S126" s="95"/>
      <c r="T126" s="95"/>
      <c r="U126" s="103">
        <f>'H1 passenger'!F38</f>
        <v>9.5338220000000007</v>
      </c>
    </row>
    <row r="127" spans="2:21" ht="15.75">
      <c r="B127" s="64">
        <v>1994</v>
      </c>
      <c r="C127" s="66">
        <f>'H1 passenger'!C39</f>
        <v>513</v>
      </c>
      <c r="D127" s="66"/>
      <c r="E127" s="66"/>
      <c r="G127" s="66">
        <f>'H1 passenger'!D39</f>
        <v>49.244</v>
      </c>
      <c r="H127" s="74">
        <f>'H1 passenger'!E39</f>
        <v>11.787000000000001</v>
      </c>
      <c r="I127" s="74">
        <f>'H1 passenger'!G39</f>
        <v>6.649</v>
      </c>
      <c r="L127" s="64">
        <f t="shared" si="0"/>
        <v>1994</v>
      </c>
      <c r="N127" s="75">
        <f>'H1 passenger'!D39</f>
        <v>49.244</v>
      </c>
      <c r="O127" s="76">
        <v>49.24</v>
      </c>
      <c r="P127" s="76"/>
      <c r="Q127" s="75">
        <f>'H1 passenger'!E39</f>
        <v>11.787000000000001</v>
      </c>
      <c r="R127" s="97">
        <f>'H1 passenger'!G39</f>
        <v>6.649</v>
      </c>
      <c r="S127" s="95"/>
      <c r="T127" s="95"/>
      <c r="U127" s="103">
        <f>'H1 passenger'!F39</f>
        <v>9.6359860000000008</v>
      </c>
    </row>
    <row r="128" spans="2:21" ht="15.75">
      <c r="B128" s="64">
        <v>1995</v>
      </c>
      <c r="C128" s="66">
        <f>'H1 passenger'!C40</f>
        <v>506</v>
      </c>
      <c r="D128" s="66"/>
      <c r="E128" s="66"/>
      <c r="G128" s="66">
        <f>'H1 passenger'!D40</f>
        <v>50.811</v>
      </c>
      <c r="H128" s="74">
        <f>'H1 passenger'!E40</f>
        <v>12.313000000000001</v>
      </c>
      <c r="I128" s="74">
        <f>'H1 passenger'!G40</f>
        <v>6.8553000000000006</v>
      </c>
      <c r="L128" s="64">
        <f t="shared" si="0"/>
        <v>1995</v>
      </c>
      <c r="N128" s="75">
        <f>'H1 passenger'!D40</f>
        <v>50.811</v>
      </c>
      <c r="O128" s="76">
        <v>50.811</v>
      </c>
      <c r="P128" s="76"/>
      <c r="Q128" s="75">
        <f>'H1 passenger'!E40</f>
        <v>12.313000000000001</v>
      </c>
      <c r="R128" s="97"/>
      <c r="S128" s="97">
        <f>'H1 passenger'!G40</f>
        <v>6.8553000000000006</v>
      </c>
      <c r="T128" s="95"/>
      <c r="U128" s="103">
        <f>'H1 passenger'!F40</f>
        <v>10.4930865</v>
      </c>
    </row>
    <row r="129" spans="2:21" ht="15.75">
      <c r="B129" s="64">
        <v>1996</v>
      </c>
      <c r="C129" s="66">
        <f>'H1 passenger'!C41</f>
        <v>478</v>
      </c>
      <c r="D129" s="66"/>
      <c r="E129" s="66"/>
      <c r="G129" s="66">
        <f>'H1 passenger'!D41</f>
        <v>52.841999999999999</v>
      </c>
      <c r="H129" s="74">
        <f>'H1 passenger'!E41</f>
        <v>13.214</v>
      </c>
      <c r="I129" s="74">
        <f>'H1 passenger'!G41</f>
        <v>5.5889000000000006</v>
      </c>
      <c r="L129" s="64">
        <f t="shared" si="0"/>
        <v>1996</v>
      </c>
      <c r="N129" s="75">
        <f>'H1 passenger'!D41</f>
        <v>52.841999999999999</v>
      </c>
      <c r="O129" s="76">
        <v>52.841999999999999</v>
      </c>
      <c r="P129" s="76"/>
      <c r="Q129" s="75">
        <f>'H1 passenger'!E41</f>
        <v>13.214</v>
      </c>
      <c r="R129" s="95"/>
      <c r="S129" s="97">
        <f>'H1 passenger'!G41</f>
        <v>5.5889000000000006</v>
      </c>
      <c r="T129" s="97">
        <f>'H1 passenger'!G41</f>
        <v>5.5889000000000006</v>
      </c>
      <c r="U129" s="103">
        <f>'H1 passenger'!F41</f>
        <v>9.3271844999999995</v>
      </c>
    </row>
    <row r="130" spans="2:21" ht="15.75">
      <c r="B130" s="64">
        <v>1997</v>
      </c>
      <c r="C130" s="66">
        <f>'H1 passenger'!C42</f>
        <v>448</v>
      </c>
      <c r="D130" s="66"/>
      <c r="E130" s="66"/>
      <c r="G130" s="66">
        <f>'H1 passenger'!D42</f>
        <v>56.134999999999998</v>
      </c>
      <c r="H130" s="74">
        <f>'H1 passenger'!E42</f>
        <v>14.391</v>
      </c>
      <c r="I130" s="74">
        <f>'H1 passenger'!G42</f>
        <v>5.6341000000000001</v>
      </c>
      <c r="L130" s="64">
        <f t="shared" si="0"/>
        <v>1997</v>
      </c>
      <c r="N130" s="75">
        <f>'H1 passenger'!D42</f>
        <v>56.134999999999998</v>
      </c>
      <c r="O130" s="76">
        <v>56.134999999999998</v>
      </c>
      <c r="P130" s="76"/>
      <c r="Q130" s="75">
        <f>'H1 passenger'!E42</f>
        <v>14.391</v>
      </c>
      <c r="R130" s="95"/>
      <c r="S130" s="97">
        <f>'H1 passenger'!G42</f>
        <v>5.6341000000000001</v>
      </c>
      <c r="T130" s="97">
        <f>'H1 passenger'!G42</f>
        <v>5.6341000000000001</v>
      </c>
      <c r="U130" s="103">
        <f>'H1 passenger'!F42</f>
        <v>9.9245145000000008</v>
      </c>
    </row>
    <row r="131" spans="2:21" ht="15.75">
      <c r="B131" s="64">
        <v>1998</v>
      </c>
      <c r="C131" s="66">
        <f>'H1 passenger'!C43</f>
        <v>424</v>
      </c>
      <c r="D131" s="66"/>
      <c r="E131" s="66"/>
      <c r="G131" s="66">
        <f>'H1 passenger'!D43</f>
        <v>58.311</v>
      </c>
      <c r="H131" s="74">
        <f>'H1 passenger'!E43</f>
        <v>15.193</v>
      </c>
      <c r="I131" s="74">
        <f>'H1 passenger'!G43</f>
        <v>5.3306000000000004</v>
      </c>
      <c r="L131" s="64">
        <f t="shared" si="0"/>
        <v>1998</v>
      </c>
      <c r="N131" s="75">
        <f>'H1 passenger'!D43</f>
        <v>58.311</v>
      </c>
      <c r="O131" s="76">
        <v>58.311</v>
      </c>
      <c r="Q131" s="75">
        <f>'H1 passenger'!E43</f>
        <v>15.193</v>
      </c>
      <c r="R131" s="95"/>
      <c r="S131" s="95"/>
      <c r="T131" s="97">
        <f>'H1 passenger'!G43</f>
        <v>5.3306000000000004</v>
      </c>
      <c r="U131" s="103">
        <f>'H1 passenger'!F43</f>
        <v>9.6408050000000003</v>
      </c>
    </row>
    <row r="132" spans="2:21" ht="15.75">
      <c r="B132" s="64">
        <v>1999</v>
      </c>
      <c r="C132" s="66"/>
      <c r="D132" s="66">
        <f>'H1 passenger'!C44</f>
        <v>455</v>
      </c>
      <c r="E132" s="66"/>
      <c r="G132" s="66">
        <f>'H1 passenger'!D44</f>
        <v>61.720999999999997</v>
      </c>
      <c r="H132" s="74">
        <f>'H1 passenger'!E44</f>
        <v>15.941000000000001</v>
      </c>
      <c r="I132" s="74">
        <f>'H1 passenger'!G44</f>
        <v>5.327</v>
      </c>
      <c r="L132" s="64">
        <f t="shared" si="0"/>
        <v>1999</v>
      </c>
      <c r="N132" s="75">
        <f>'H1 passenger'!D44</f>
        <v>61.720999999999997</v>
      </c>
      <c r="O132" s="76">
        <v>61.720999999999997</v>
      </c>
      <c r="Q132" s="75">
        <f>'H1 passenger'!E44</f>
        <v>15.941000000000001</v>
      </c>
      <c r="R132" s="95"/>
      <c r="S132" s="95"/>
      <c r="T132" s="97">
        <f>'H1 passenger'!G44</f>
        <v>5.327</v>
      </c>
      <c r="U132" s="103">
        <f>'H1 passenger'!F44</f>
        <v>9.9601620000000004</v>
      </c>
    </row>
    <row r="133" spans="2:21" ht="15.75">
      <c r="B133" s="64">
        <v>2000</v>
      </c>
      <c r="C133" s="66"/>
      <c r="D133" s="66">
        <f>'H1 passenger'!C45</f>
        <v>458</v>
      </c>
      <c r="E133" s="66"/>
      <c r="G133" s="66">
        <f>'H1 passenger'!D45</f>
        <v>63.158000000000008</v>
      </c>
      <c r="H133" s="74">
        <f>'H1 passenger'!E45</f>
        <v>16.786999999999999</v>
      </c>
      <c r="I133" s="74">
        <f>'H1 passenger'!G45</f>
        <v>5.2936999999999994</v>
      </c>
      <c r="L133" s="64">
        <f t="shared" si="0"/>
        <v>2000</v>
      </c>
      <c r="N133" s="75">
        <f>'H1 passenger'!D45</f>
        <v>63.158000000000008</v>
      </c>
      <c r="O133" s="76">
        <v>63.158000000000008</v>
      </c>
      <c r="Q133" s="75">
        <f>'H1 passenger'!E45</f>
        <v>16.786999999999999</v>
      </c>
      <c r="R133" s="95"/>
      <c r="S133" s="95"/>
      <c r="T133" s="97">
        <f>'H1 passenger'!G45</f>
        <v>5.2936999999999994</v>
      </c>
      <c r="U133" s="103">
        <f>'H1 passenger'!F45</f>
        <v>9.798566000000001</v>
      </c>
    </row>
    <row r="134" spans="2:21" ht="15.75">
      <c r="B134" s="64">
        <v>2001</v>
      </c>
      <c r="C134" s="66"/>
      <c r="D134" s="66">
        <f>'H1 passenger'!C46</f>
        <v>466</v>
      </c>
      <c r="E134" s="66"/>
      <c r="G134" s="66">
        <f>'H1 passenger'!D46</f>
        <v>60.746181999999997</v>
      </c>
      <c r="H134" s="74">
        <f>'H1 passenger'!E46</f>
        <v>18.081</v>
      </c>
      <c r="I134" s="74">
        <f>'H1 passenger'!G46</f>
        <v>5.3037999999999998</v>
      </c>
      <c r="L134" s="64">
        <f t="shared" si="0"/>
        <v>2001</v>
      </c>
      <c r="N134" s="75">
        <f>'H1 passenger'!D46</f>
        <v>60.746181999999997</v>
      </c>
      <c r="O134" s="76">
        <v>60.746181999999997</v>
      </c>
      <c r="Q134" s="75">
        <f>'H1 passenger'!E46</f>
        <v>18.081</v>
      </c>
      <c r="R134" s="95"/>
      <c r="S134" s="95"/>
      <c r="T134" s="97">
        <f>'H1 passenger'!G46</f>
        <v>5.3037999999999998</v>
      </c>
      <c r="U134" s="103">
        <f>'H1 passenger'!F46</f>
        <v>9.7894550000000002</v>
      </c>
    </row>
    <row r="135" spans="2:21" ht="15.75">
      <c r="B135" s="64">
        <v>2002</v>
      </c>
      <c r="C135" s="66"/>
      <c r="D135" s="66">
        <f>'H1 passenger'!C47</f>
        <v>471</v>
      </c>
      <c r="E135" s="66"/>
      <c r="G135" s="66">
        <f>'H1 passenger'!D47</f>
        <v>57.38</v>
      </c>
      <c r="H135" s="74">
        <f>'H1 passenger'!E47</f>
        <v>19.783000000000001</v>
      </c>
      <c r="I135" s="74">
        <f>'H1 passenger'!G47</f>
        <v>5.3302269999999998</v>
      </c>
      <c r="L135" s="64">
        <f t="shared" si="0"/>
        <v>2002</v>
      </c>
      <c r="N135" s="75">
        <f>'H1 passenger'!D47</f>
        <v>57.38</v>
      </c>
      <c r="O135" s="76">
        <v>57.38</v>
      </c>
      <c r="Q135" s="75">
        <f>'H1 passenger'!E47</f>
        <v>19.783000000000001</v>
      </c>
      <c r="R135" s="95"/>
      <c r="S135" s="95"/>
      <c r="T135" s="97">
        <f>'H1 passenger'!G47</f>
        <v>5.3302269999999998</v>
      </c>
      <c r="U135" s="103">
        <f>'H1 passenger'!F47</f>
        <v>9.9714330000000011</v>
      </c>
    </row>
    <row r="136" spans="2:21" ht="15.75">
      <c r="B136" s="64">
        <v>2003</v>
      </c>
      <c r="C136" s="66"/>
      <c r="D136" s="66">
        <f>'H1 passenger'!C48</f>
        <v>478</v>
      </c>
      <c r="E136" s="66"/>
      <c r="G136" s="66">
        <f>'H1 passenger'!D48</f>
        <v>57.451000000000001</v>
      </c>
      <c r="H136" s="74">
        <f>'H1 passenger'!E48</f>
        <v>21.083645000000004</v>
      </c>
      <c r="I136" s="74">
        <f>'H1 passenger'!G48</f>
        <v>5.7135680000000004</v>
      </c>
      <c r="L136" s="64">
        <f t="shared" si="0"/>
        <v>2003</v>
      </c>
      <c r="N136" s="75">
        <f>'H1 passenger'!D48</f>
        <v>57.451000000000001</v>
      </c>
      <c r="O136" s="76"/>
      <c r="P136" s="104">
        <f>'S1 Numbers'!D$28</f>
        <v>57.451000000000001</v>
      </c>
      <c r="Q136" s="75">
        <f>'H1 passenger'!E48</f>
        <v>21.083645000000004</v>
      </c>
      <c r="R136" s="95"/>
      <c r="S136" s="95"/>
      <c r="T136" s="97">
        <f>'H1 passenger'!G48</f>
        <v>5.7135680000000004</v>
      </c>
      <c r="U136" s="103">
        <f>'H1 passenger'!F48</f>
        <v>10.671361999999998</v>
      </c>
    </row>
    <row r="137" spans="2:21" ht="15.75">
      <c r="B137" s="64">
        <v>2004</v>
      </c>
      <c r="C137" s="66"/>
      <c r="E137" s="66">
        <f>'H1 passenger'!C49</f>
        <v>459.26817353667303</v>
      </c>
      <c r="G137" s="66">
        <f>'H1 passenger'!D49</f>
        <v>64.022999999999996</v>
      </c>
      <c r="H137" s="74">
        <f>'H1 passenger'!E49</f>
        <v>22.554745999999998</v>
      </c>
      <c r="I137" s="74">
        <f>'H1 passenger'!G49</f>
        <v>5.9214670000000007</v>
      </c>
      <c r="L137" s="64">
        <f t="shared" si="0"/>
        <v>2004</v>
      </c>
      <c r="N137" s="75">
        <f>'H1 passenger'!D49</f>
        <v>64.022999999999996</v>
      </c>
      <c r="O137" s="76"/>
      <c r="P137" s="104">
        <f>'S1 Numbers'!E$28</f>
        <v>64.022999999999996</v>
      </c>
      <c r="Q137" s="75">
        <f>'H1 passenger'!E49</f>
        <v>22.554745999999998</v>
      </c>
      <c r="R137" s="95"/>
      <c r="S137" s="95"/>
      <c r="T137" s="97">
        <f>'H1 passenger'!G49</f>
        <v>5.9214670000000007</v>
      </c>
      <c r="U137" s="103">
        <f>'H1 passenger'!F49</f>
        <v>10.837052000000003</v>
      </c>
    </row>
    <row r="138" spans="2:21" ht="15.75">
      <c r="B138" s="64">
        <v>2005</v>
      </c>
      <c r="C138" s="66"/>
      <c r="E138" s="66">
        <f>'H1 passenger'!C50</f>
        <v>465.391119683515</v>
      </c>
      <c r="G138" s="66">
        <f>'H1 passenger'!D50</f>
        <v>69.430000000000007</v>
      </c>
      <c r="H138" s="74">
        <f>'H1 passenger'!E50</f>
        <v>23.795280999999999</v>
      </c>
      <c r="I138" s="74">
        <f>'H1 passenger'!G50</f>
        <v>5.9711470000000002</v>
      </c>
      <c r="L138" s="64">
        <f t="shared" si="0"/>
        <v>2005</v>
      </c>
      <c r="N138" s="75">
        <f>'H1 passenger'!D50</f>
        <v>69.430000000000007</v>
      </c>
      <c r="O138" s="76"/>
      <c r="P138" s="104">
        <f>'S1 Numbers'!F$28</f>
        <v>69.430000000000007</v>
      </c>
      <c r="Q138" s="75">
        <f>'H1 passenger'!E50</f>
        <v>23.795280999999999</v>
      </c>
      <c r="R138" s="95"/>
      <c r="S138" s="95"/>
      <c r="T138" s="97">
        <f>'H1 passenger'!G50</f>
        <v>5.9711470000000002</v>
      </c>
      <c r="U138" s="103">
        <f>'H1 passenger'!F50</f>
        <v>10.572758999999998</v>
      </c>
    </row>
    <row r="139" spans="2:21" ht="15.75">
      <c r="B139" s="64">
        <v>2006</v>
      </c>
      <c r="E139" s="66">
        <f>'H1 passenger'!C51</f>
        <v>475.87219874052204</v>
      </c>
      <c r="G139" s="66">
        <f>'H1 passenger'!D51</f>
        <v>71.584999999999994</v>
      </c>
      <c r="H139" s="74">
        <f>'H1 passenger'!E51</f>
        <v>24.436938999999999</v>
      </c>
      <c r="I139" s="74">
        <f>'H1 passenger'!G51</f>
        <v>5.396636</v>
      </c>
      <c r="L139" s="64">
        <f t="shared" si="0"/>
        <v>2006</v>
      </c>
      <c r="N139" s="75">
        <f>'H1 passenger'!D51</f>
        <v>71.584999999999994</v>
      </c>
      <c r="O139" s="77"/>
      <c r="P139" s="104">
        <f>'S1 Numbers'!G$28</f>
        <v>71.584999999999994</v>
      </c>
      <c r="Q139" s="75">
        <f>'H1 passenger'!E51</f>
        <v>24.436938999999999</v>
      </c>
      <c r="R139" s="95"/>
      <c r="S139" s="95"/>
      <c r="T139" s="97">
        <f>'H1 passenger'!G51</f>
        <v>5.396636</v>
      </c>
      <c r="U139" s="103">
        <f>'H1 passenger'!F51</f>
        <v>10.588667000000001</v>
      </c>
    </row>
    <row r="140" spans="2:21" ht="15.75">
      <c r="B140" s="64">
        <v>2007</v>
      </c>
      <c r="E140" s="66">
        <f>'H1 passenger'!C52</f>
        <v>487.27188189445798</v>
      </c>
      <c r="G140" s="66">
        <f>'H1 passenger'!D52</f>
        <v>74.468000000000004</v>
      </c>
      <c r="H140" s="74">
        <f>'H1 passenger'!E52</f>
        <v>25.132359000000001</v>
      </c>
      <c r="I140" s="74">
        <f>'H1 passenger'!G52</f>
        <v>5.4045519999999998</v>
      </c>
      <c r="L140" s="64">
        <f t="shared" si="0"/>
        <v>2007</v>
      </c>
      <c r="N140" s="75">
        <f>'H1 passenger'!D52</f>
        <v>74.468000000000004</v>
      </c>
      <c r="O140" s="77"/>
      <c r="P140" s="104">
        <f>'S1 Numbers'!H$28</f>
        <v>74.468000000000004</v>
      </c>
      <c r="Q140" s="75">
        <f>'H1 passenger'!E52</f>
        <v>25.132359000000001</v>
      </c>
      <c r="R140" s="95"/>
      <c r="S140" s="95"/>
      <c r="T140" s="97">
        <f>'H1 passenger'!G52</f>
        <v>5.4045519999999998</v>
      </c>
      <c r="U140" s="103">
        <f>'H1 passenger'!F52</f>
        <v>10.720838000000001</v>
      </c>
    </row>
    <row r="141" spans="2:21" ht="15.75">
      <c r="B141" s="64">
        <v>2008</v>
      </c>
      <c r="E141" s="66">
        <f>'H1 passenger'!C53</f>
        <v>483.62759932549</v>
      </c>
      <c r="G141" s="66">
        <f>'H1 passenger'!D53</f>
        <v>76.429000000000002</v>
      </c>
      <c r="H141" s="74">
        <f>'H1 passenger'!E53</f>
        <v>24.348159000000003</v>
      </c>
      <c r="I141" s="74">
        <f>'H1 passenger'!G53</f>
        <v>5.148219000000001</v>
      </c>
      <c r="L141" s="64">
        <f t="shared" si="0"/>
        <v>2008</v>
      </c>
      <c r="N141" s="75">
        <f>'H1 passenger'!D53</f>
        <v>76.429000000000002</v>
      </c>
      <c r="O141" s="76"/>
      <c r="P141" s="104">
        <f>'S1 Numbers'!I$28</f>
        <v>76.429000000000002</v>
      </c>
      <c r="Q141" s="75">
        <f>'H1 passenger'!E53</f>
        <v>24.348159000000003</v>
      </c>
      <c r="R141" s="95"/>
      <c r="S141" s="95"/>
      <c r="T141" s="97">
        <f>'H1 passenger'!G53</f>
        <v>5.148219000000001</v>
      </c>
      <c r="U141" s="103">
        <f>'H1 passenger'!F53</f>
        <v>10.013630000000001</v>
      </c>
    </row>
    <row r="142" spans="2:21">
      <c r="B142" s="64">
        <v>2009</v>
      </c>
      <c r="E142" s="66">
        <f>'H1 passenger'!C54</f>
        <v>457.98391183951401</v>
      </c>
      <c r="G142" s="66">
        <f>'H1 passenger'!D54</f>
        <v>76.929000000000002</v>
      </c>
      <c r="H142" s="74">
        <f>'H1 passenger'!E54</f>
        <v>22.492999999999999</v>
      </c>
      <c r="I142" s="74">
        <f>'H1 passenger'!G54</f>
        <v>5.4013329999999993</v>
      </c>
      <c r="L142" s="64">
        <f t="shared" si="0"/>
        <v>2009</v>
      </c>
      <c r="N142" s="75">
        <f>'H1 passenger'!D54</f>
        <v>76.929000000000002</v>
      </c>
      <c r="P142" s="104">
        <f>'S1 Numbers'!J$28</f>
        <v>76.929000000000002</v>
      </c>
      <c r="Q142" s="75">
        <f>'H1 passenger'!E54</f>
        <v>22.492999999999999</v>
      </c>
      <c r="R142" s="95"/>
      <c r="S142" s="95"/>
      <c r="T142" s="97">
        <f>'H1 passenger'!G54</f>
        <v>5.4013329999999993</v>
      </c>
      <c r="U142" s="103">
        <f>'H1 passenger'!F54</f>
        <v>10.218646</v>
      </c>
    </row>
    <row r="143" spans="2:21">
      <c r="B143" s="64">
        <v>2010</v>
      </c>
      <c r="E143" s="66">
        <f>'H1 passenger'!C55</f>
        <v>430.20142850458996</v>
      </c>
      <c r="G143" s="66">
        <f>'H1 passenger'!D55</f>
        <v>78.290000000000006</v>
      </c>
      <c r="H143" s="74">
        <f>'H1 passenger'!E55</f>
        <v>20.905000000000001</v>
      </c>
      <c r="I143" s="74">
        <f>'H1 passenger'!G55</f>
        <v>5.3725519999999998</v>
      </c>
      <c r="L143" s="64">
        <f t="shared" si="0"/>
        <v>2010</v>
      </c>
      <c r="N143" s="75">
        <f>'H1 passenger'!D55</f>
        <v>78.290000000000006</v>
      </c>
      <c r="P143" s="104">
        <f>'S1 Numbers'!K$28</f>
        <v>78.290000000000006</v>
      </c>
      <c r="Q143" s="75">
        <f>'H1 passenger'!E55</f>
        <v>20.905000000000001</v>
      </c>
      <c r="R143" s="95"/>
      <c r="S143" s="95"/>
      <c r="T143" s="97">
        <f>'H1 passenger'!G55</f>
        <v>5.3725519999999998</v>
      </c>
      <c r="U143" s="103">
        <f>'H1 passenger'!F55</f>
        <v>9.9904419999999998</v>
      </c>
    </row>
    <row r="144" spans="2:21">
      <c r="B144" s="64">
        <v>2011</v>
      </c>
      <c r="E144" s="66">
        <f>'H1 passenger'!C56</f>
        <v>435.66026836712496</v>
      </c>
      <c r="G144" s="66">
        <f>'H1 passenger'!D56</f>
        <v>81.099999999999994</v>
      </c>
      <c r="H144" s="74">
        <f>'H1 passenger'!E56</f>
        <v>22.065000000000001</v>
      </c>
      <c r="I144" s="74">
        <f>'H1 passenger'!G56</f>
        <v>5.2171419999999999</v>
      </c>
      <c r="L144" s="64">
        <f t="shared" ref="L144:L150" si="1">B144</f>
        <v>2011</v>
      </c>
      <c r="N144" s="75">
        <f>'H1 passenger'!D56</f>
        <v>81.099999999999994</v>
      </c>
      <c r="P144" s="104">
        <f>'S1 Numbers'!L$28</f>
        <v>81.099999999999994</v>
      </c>
      <c r="Q144" s="75">
        <f>'H1 passenger'!E56</f>
        <v>22.065000000000001</v>
      </c>
      <c r="R144" s="95"/>
      <c r="S144" s="95"/>
      <c r="T144" s="97">
        <f>'H1 passenger'!G56</f>
        <v>5.2171419999999999</v>
      </c>
      <c r="U144" s="103">
        <f>'H1 passenger'!F56</f>
        <v>9.6309830000000005</v>
      </c>
    </row>
    <row r="145" spans="2:21">
      <c r="B145" s="64">
        <v>2012</v>
      </c>
      <c r="E145" s="66">
        <f>'H1 passenger'!C57</f>
        <v>420.33443270129902</v>
      </c>
      <c r="G145" s="66">
        <f>'H1 passenger'!D57</f>
        <v>83.25</v>
      </c>
      <c r="H145" s="74">
        <f>'H1 passenger'!E57</f>
        <v>22.207000000000001</v>
      </c>
      <c r="I145" s="74">
        <f>'H1 passenger'!G57</f>
        <v>5.1467330000000002</v>
      </c>
      <c r="L145" s="64">
        <f t="shared" si="1"/>
        <v>2012</v>
      </c>
      <c r="N145" s="75">
        <f>'H1 passenger'!D57</f>
        <v>83.25</v>
      </c>
      <c r="P145" s="104">
        <f>'S1 Numbers'!M$28</f>
        <v>83.25</v>
      </c>
      <c r="Q145" s="75">
        <f>'H1 passenger'!E57</f>
        <v>22.207000000000001</v>
      </c>
      <c r="R145" s="95"/>
      <c r="S145" s="95"/>
      <c r="T145" s="97">
        <f>'H1 passenger'!G57</f>
        <v>5.1467330000000002</v>
      </c>
      <c r="U145" s="103">
        <f>'H1 passenger'!F57</f>
        <v>9.6975620000000013</v>
      </c>
    </row>
    <row r="146" spans="2:21">
      <c r="B146" s="64">
        <v>2013</v>
      </c>
      <c r="E146" s="66">
        <f>'H1 passenger'!C58</f>
        <v>421.04883354776399</v>
      </c>
      <c r="G146" s="66">
        <f>'H1 passenger'!D58</f>
        <v>86.34</v>
      </c>
      <c r="H146" s="74">
        <f>'H1 passenger'!E58</f>
        <v>23.251000000000001</v>
      </c>
      <c r="I146" s="74" t="str">
        <f>'H1 passenger'!G58</f>
        <v>[Not available]</v>
      </c>
      <c r="L146" s="64">
        <f t="shared" si="1"/>
        <v>2013</v>
      </c>
      <c r="N146" s="75">
        <f>'H1 passenger'!D58</f>
        <v>86.34</v>
      </c>
      <c r="P146" s="104">
        <f>'S1 Numbers'!N$28</f>
        <v>86.34</v>
      </c>
      <c r="Q146" s="75">
        <f>'H1 passenger'!E58</f>
        <v>23.251000000000001</v>
      </c>
      <c r="U146" s="103">
        <f>'H1 passenger'!F58</f>
        <v>9.6615789999999997</v>
      </c>
    </row>
    <row r="147" spans="2:21">
      <c r="B147" s="64">
        <v>2014</v>
      </c>
      <c r="E147" s="66">
        <f>'H1 passenger'!C59</f>
        <v>414.25029992058404</v>
      </c>
      <c r="G147" s="66">
        <f>'H1 passenger'!D59</f>
        <v>92.68</v>
      </c>
      <c r="H147" s="74">
        <f>'H1 passenger'!E59</f>
        <v>24.076000000000001</v>
      </c>
      <c r="I147" s="74" t="str">
        <f>'H1 passenger'!G59</f>
        <v>[Not available]</v>
      </c>
      <c r="L147" s="64">
        <f t="shared" si="1"/>
        <v>2014</v>
      </c>
      <c r="N147" s="75">
        <f>'H1 passenger'!D59</f>
        <v>92.68</v>
      </c>
      <c r="P147" s="104">
        <f>'S1 Numbers'!O$28</f>
        <v>92.68</v>
      </c>
      <c r="Q147" s="75">
        <f>'H1 passenger'!E59</f>
        <v>24.076000000000001</v>
      </c>
      <c r="U147" s="103">
        <f>'H1 passenger'!F59</f>
        <v>9.6788600000000002</v>
      </c>
    </row>
    <row r="148" spans="2:21">
      <c r="B148" s="64">
        <v>2015</v>
      </c>
      <c r="E148" s="66">
        <f>'H1 passenger'!C60</f>
        <v>409.66746427557405</v>
      </c>
      <c r="G148" s="66">
        <f>'H1 passenger'!D60</f>
        <v>93.833063560429949</v>
      </c>
      <c r="H148" s="74">
        <f>'H1 passenger'!E60</f>
        <v>25.509</v>
      </c>
      <c r="I148" s="74" t="str">
        <f>'H1 passenger'!G60</f>
        <v>[Not available]</v>
      </c>
      <c r="L148" s="64">
        <f t="shared" si="1"/>
        <v>2015</v>
      </c>
      <c r="N148" s="75">
        <f>'H1 passenger'!D60</f>
        <v>93.833063560429949</v>
      </c>
      <c r="P148" s="104">
        <f>'S1 Numbers'!P$28</f>
        <v>93.833063560429949</v>
      </c>
      <c r="Q148" s="75">
        <f>'H1 passenger'!E60</f>
        <v>25.509</v>
      </c>
      <c r="U148" s="103">
        <f>'H1 passenger'!F60</f>
        <v>9.5419999999999998</v>
      </c>
    </row>
    <row r="149" spans="2:21">
      <c r="B149" s="64">
        <v>2016</v>
      </c>
      <c r="E149" s="66">
        <f>'H1 passenger'!C61</f>
        <v>392.25107346341002</v>
      </c>
      <c r="G149" s="66">
        <f>'H1 passenger'!D61</f>
        <v>94.24</v>
      </c>
      <c r="H149" s="74">
        <f>'H1 passenger'!E61</f>
        <v>26.922999999999998</v>
      </c>
      <c r="I149" s="74" t="str">
        <f>'H1 passenger'!G61</f>
        <v>[Not available]</v>
      </c>
      <c r="L149" s="64">
        <f t="shared" si="1"/>
        <v>2016</v>
      </c>
      <c r="N149" s="75">
        <f>'H1 passenger'!D61</f>
        <v>94.24</v>
      </c>
      <c r="P149" s="104">
        <f>'S1 Numbers'!Q$28</f>
        <v>94.24</v>
      </c>
      <c r="Q149" s="75">
        <f>'H1 passenger'!E61</f>
        <v>26.922999999999998</v>
      </c>
      <c r="U149" s="103">
        <f>'H1 passenger'!F61</f>
        <v>10.073399999999999</v>
      </c>
    </row>
    <row r="150" spans="2:21">
      <c r="B150" s="64">
        <v>2017</v>
      </c>
      <c r="E150" s="66">
        <f>'H1 passenger'!C62</f>
        <v>386</v>
      </c>
      <c r="G150" s="66">
        <f>'H1 passenger'!D62</f>
        <v>97.78</v>
      </c>
      <c r="H150" s="74">
        <f>'H1 passenger'!E62</f>
        <v>28.831</v>
      </c>
      <c r="I150" s="74" t="str">
        <f>'H1 passenger'!G62</f>
        <v>[Not available]</v>
      </c>
      <c r="L150" s="64">
        <f t="shared" si="1"/>
        <v>2017</v>
      </c>
      <c r="N150" s="75">
        <f>'H1 passenger'!D62</f>
        <v>97.78</v>
      </c>
      <c r="P150" s="104">
        <f>'S1 Numbers'!R$28</f>
        <v>97.78</v>
      </c>
      <c r="Q150" s="75">
        <f>'H1 passenger'!E62</f>
        <v>28.831</v>
      </c>
      <c r="U150" s="103">
        <f>'H1 passenger'!F62</f>
        <v>10.254827000000001</v>
      </c>
    </row>
    <row r="151" spans="2:21">
      <c r="B151" s="64">
        <v>2018</v>
      </c>
      <c r="E151" s="66">
        <f>'H1 passenger'!C63</f>
        <v>374.64618402094999</v>
      </c>
      <c r="G151" s="66">
        <f>'H1 passenger'!D63</f>
        <v>97.777785749999907</v>
      </c>
      <c r="H151" s="74">
        <f>'H1 passenger'!E63</f>
        <v>29.443999999999999</v>
      </c>
      <c r="I151" s="74" t="str">
        <f>'H1 passenger'!G63</f>
        <v>[Not available]</v>
      </c>
      <c r="L151" s="64">
        <f t="shared" ref="L151" si="2">B151</f>
        <v>2018</v>
      </c>
      <c r="N151" s="75">
        <f>'H1 passenger'!D63</f>
        <v>97.777785749999907</v>
      </c>
      <c r="P151" s="104">
        <f>'S1 Numbers'!S$28</f>
        <v>97.777785749999907</v>
      </c>
      <c r="Q151" s="75">
        <f>'H1 passenger'!E63</f>
        <v>29.443999999999999</v>
      </c>
      <c r="U151" s="103">
        <f>'H1 passenger'!F63</f>
        <v>10.279183</v>
      </c>
    </row>
    <row r="152" spans="2:21">
      <c r="B152" s="64">
        <v>2019</v>
      </c>
      <c r="E152" s="66">
        <f>'H1 passenger'!C64</f>
        <v>361.21997004021</v>
      </c>
      <c r="G152" s="66">
        <f>'H1 passenger'!D64</f>
        <v>96.424648159999791</v>
      </c>
      <c r="H152" s="74">
        <f>'H1 passenger'!E64</f>
        <v>28.876999999999999</v>
      </c>
      <c r="I152" s="74" t="str">
        <f>'H1 passenger'!G64</f>
        <v>[Not available]</v>
      </c>
      <c r="L152" s="64">
        <f t="shared" ref="L152:L156" si="3">B152</f>
        <v>2019</v>
      </c>
      <c r="N152" s="75">
        <f>'H1 passenger'!D64</f>
        <v>96.424648159999791</v>
      </c>
      <c r="P152" s="104">
        <f>'S1 Numbers'!T$28</f>
        <v>96.424648159999791</v>
      </c>
      <c r="Q152" s="75">
        <f>'H1 passenger'!E64</f>
        <v>28.876999999999999</v>
      </c>
      <c r="U152" s="103">
        <f>'H1 passenger'!F64</f>
        <v>10.43</v>
      </c>
    </row>
    <row r="153" spans="2:21">
      <c r="B153" s="64">
        <v>2020</v>
      </c>
      <c r="E153" s="66">
        <f>'H1 passenger'!C65</f>
        <v>124.22043057899999</v>
      </c>
      <c r="G153" s="66">
        <f>'H1 passenger'!D65</f>
        <v>14.384873103734778</v>
      </c>
      <c r="H153" s="74">
        <f>'H1 passenger'!E65</f>
        <v>7.0389999999999997</v>
      </c>
      <c r="I153" s="74" t="str">
        <f>'H1 passenger'!G65</f>
        <v>[Not available]</v>
      </c>
      <c r="L153" s="64">
        <f t="shared" ref="L153" si="4">B153</f>
        <v>2020</v>
      </c>
      <c r="N153" s="75">
        <f>'H1 passenger'!D65</f>
        <v>14.384873103734778</v>
      </c>
      <c r="P153" s="104">
        <f>'S1 Numbers'!T$28</f>
        <v>96.424648159999791</v>
      </c>
      <c r="Q153" s="75">
        <f>'H1 passenger'!E65</f>
        <v>7.0389999999999997</v>
      </c>
      <c r="U153" s="103">
        <f>'H1 passenger'!F65</f>
        <v>4.9260929999999998</v>
      </c>
    </row>
    <row r="154" spans="2:21">
      <c r="B154" s="64">
        <v>2021</v>
      </c>
      <c r="E154" s="66">
        <f>'H1 passenger'!C66</f>
        <v>231.88123183716999</v>
      </c>
      <c r="G154" s="66">
        <f>'H1 passenger'!D66</f>
        <v>46.694824259999699</v>
      </c>
      <c r="H154" s="74">
        <f>'H1 passenger'!E66</f>
        <v>7</v>
      </c>
      <c r="I154" s="74" t="str">
        <f>'H1 passenger'!G66</f>
        <v>[Not available]</v>
      </c>
      <c r="L154" s="64">
        <f t="shared" si="3"/>
        <v>2021</v>
      </c>
      <c r="N154" s="75">
        <f>'H1 passenger'!D66</f>
        <v>46.694824259999699</v>
      </c>
      <c r="P154" s="104">
        <f>'S1 Numbers'!T$28</f>
        <v>96.424648159999791</v>
      </c>
      <c r="Q154" s="75">
        <f>'H1 passenger'!E66</f>
        <v>7</v>
      </c>
      <c r="U154" s="103">
        <f>'H1 passenger'!F66</f>
        <v>7.6523399999999997</v>
      </c>
    </row>
    <row r="155" spans="2:21">
      <c r="B155" s="64">
        <v>2022</v>
      </c>
      <c r="E155" s="66">
        <f>'H1 passenger'!C67</f>
        <v>296.94841011287002</v>
      </c>
      <c r="G155" s="66">
        <f>'H1 passenger'!D67</f>
        <v>63.69</v>
      </c>
      <c r="H155" s="74">
        <f>'H1 passenger'!E67</f>
        <v>21.472000000000001</v>
      </c>
      <c r="I155" s="74" t="str">
        <f>'H1 passenger'!G67</f>
        <v>[Not available]</v>
      </c>
      <c r="L155" s="64">
        <f t="shared" ref="L155" si="5">B155</f>
        <v>2022</v>
      </c>
      <c r="N155" s="75">
        <f>'H1 passenger'!D67</f>
        <v>63.69</v>
      </c>
      <c r="P155" s="104">
        <f>'S1 Numbers'!T$28</f>
        <v>96.424648159999791</v>
      </c>
      <c r="Q155" s="75">
        <f>'H1 passenger'!E67</f>
        <v>21.472000000000001</v>
      </c>
      <c r="U155" s="103">
        <f>'H1 passenger'!F67</f>
        <v>9.3149999999999995</v>
      </c>
    </row>
    <row r="156" spans="2:21">
      <c r="B156" s="64">
        <v>2023</v>
      </c>
      <c r="E156" s="66">
        <f>'H1 passenger'!C68</f>
        <v>334.32979589246997</v>
      </c>
      <c r="G156" s="66">
        <f>'H1 passenger'!D68</f>
        <v>81.150000000000006</v>
      </c>
      <c r="H156" s="74">
        <f>'H1 passenger'!E68</f>
        <v>25.965</v>
      </c>
      <c r="L156" s="64">
        <f t="shared" si="3"/>
        <v>2023</v>
      </c>
      <c r="N156" s="75">
        <f>'H1 passenger'!D68</f>
        <v>81.150000000000006</v>
      </c>
      <c r="P156" s="104">
        <f>'S1 Numbers'!T$28</f>
        <v>96.424648159999791</v>
      </c>
      <c r="Q156" s="75">
        <f>'H1 passenger'!E68</f>
        <v>25.965</v>
      </c>
      <c r="U156" s="103">
        <f>'H1 passenger'!F68</f>
        <v>9.6669999999999998</v>
      </c>
    </row>
  </sheetData>
  <phoneticPr fontId="7" type="noConversion"/>
  <pageMargins left="0.94488188976377963" right="0.15748031496062992" top="0.74803149606299213" bottom="0.70866141732283472" header="0.51181102362204722" footer="0.51181102362204722"/>
  <pageSetup paperSize="9" scale="43" orientation="portrait" verticalDpi="300" r:id="rId1"/>
  <headerFooter alignWithMargins="0"/>
  <colBreaks count="1" manualBreakCount="1">
    <brk id="19" max="108"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W78"/>
  <sheetViews>
    <sheetView topLeftCell="A18" zoomScale="75" zoomScaleNormal="75" workbookViewId="0">
      <selection activeCell="K42" sqref="K42"/>
    </sheetView>
  </sheetViews>
  <sheetFormatPr defaultColWidth="11.42578125" defaultRowHeight="15"/>
  <cols>
    <col min="1" max="1" width="22.42578125" style="61" customWidth="1"/>
    <col min="2" max="2" width="11.42578125" style="61" hidden="1" customWidth="1"/>
    <col min="3" max="3" width="11.42578125" style="61" customWidth="1"/>
    <col min="4" max="4" width="12.140625" style="61" customWidth="1"/>
    <col min="5" max="5" width="11.42578125" style="61" customWidth="1"/>
    <col min="6" max="6" width="9.7109375" style="61" customWidth="1"/>
    <col min="7" max="16384" width="11.42578125" style="61"/>
  </cols>
  <sheetData>
    <row r="1" spans="1:1" ht="15.75">
      <c r="A1" s="78" t="s">
        <v>185</v>
      </c>
    </row>
    <row r="15" spans="1:1" ht="13.5" customHeight="1"/>
    <row r="19" spans="1:1" ht="15.75">
      <c r="A19" s="78" t="s">
        <v>186</v>
      </c>
    </row>
    <row r="35" spans="1:1" ht="13.5" customHeight="1"/>
    <row r="36" spans="1:1" ht="13.5" customHeight="1"/>
    <row r="37" spans="1:1" ht="13.5" customHeight="1"/>
    <row r="39" spans="1:1" ht="15.75">
      <c r="A39" s="78" t="s">
        <v>187</v>
      </c>
    </row>
    <row r="55" spans="1:23" ht="3.75" customHeight="1">
      <c r="A55" s="79"/>
    </row>
    <row r="56" spans="1:23" ht="30" customHeight="1">
      <c r="A56" s="79"/>
    </row>
    <row r="60" spans="1:23">
      <c r="A60" s="61" t="s">
        <v>135</v>
      </c>
    </row>
    <row r="61" spans="1:23">
      <c r="B61" s="61">
        <v>2002</v>
      </c>
      <c r="C61" s="61">
        <v>2003</v>
      </c>
      <c r="D61" s="61">
        <v>2004</v>
      </c>
      <c r="E61" s="61">
        <v>2005</v>
      </c>
      <c r="F61" s="61">
        <v>2006</v>
      </c>
      <c r="G61" s="61">
        <v>2007</v>
      </c>
      <c r="H61" s="61">
        <v>2008</v>
      </c>
      <c r="I61" s="61">
        <v>2009</v>
      </c>
      <c r="J61" s="61">
        <v>2010</v>
      </c>
      <c r="K61" s="61">
        <v>2011</v>
      </c>
      <c r="L61" s="61">
        <v>2012</v>
      </c>
      <c r="M61" s="61">
        <v>2013</v>
      </c>
      <c r="N61" s="61">
        <v>2014</v>
      </c>
      <c r="O61" s="61">
        <v>2015</v>
      </c>
      <c r="P61" s="61">
        <v>2016</v>
      </c>
      <c r="Q61" s="61">
        <v>2017</v>
      </c>
      <c r="R61" s="61">
        <v>2018</v>
      </c>
      <c r="S61" s="61">
        <v>2019</v>
      </c>
      <c r="T61" s="61">
        <v>2020</v>
      </c>
      <c r="U61" s="61">
        <v>2021</v>
      </c>
      <c r="V61" s="61">
        <v>2022</v>
      </c>
      <c r="W61" s="61">
        <v>2023</v>
      </c>
    </row>
    <row r="62" spans="1:23">
      <c r="A62" s="61" t="s">
        <v>79</v>
      </c>
      <c r="B62" s="61">
        <v>45.992893801816031</v>
      </c>
      <c r="C62" s="61">
        <v>47.015685113939028</v>
      </c>
      <c r="D62" s="61">
        <v>48.151839977971406</v>
      </c>
      <c r="E62" s="61">
        <v>49.534930139720558</v>
      </c>
      <c r="F62" s="61">
        <v>49.956030468917419</v>
      </c>
      <c r="G62" s="61">
        <v>50.812050290135396</v>
      </c>
      <c r="H62" s="61">
        <v>51.225009129523919</v>
      </c>
      <c r="I62" s="61">
        <v>51.298706015023214</v>
      </c>
      <c r="J62" s="61">
        <v>51.018243320284292</v>
      </c>
      <c r="K62" s="61">
        <v>50.774542915904078</v>
      </c>
      <c r="L62" s="61">
        <v>51.182066497127245</v>
      </c>
      <c r="M62" s="61">
        <v>51.887236003234726</v>
      </c>
      <c r="N62" s="61">
        <v>52.91174374554592</v>
      </c>
      <c r="O62" s="61">
        <v>53.492479025356417</v>
      </c>
      <c r="P62" s="61">
        <v>54.305252190738443</v>
      </c>
      <c r="Q62" s="61">
        <v>54.947197536132386</v>
      </c>
      <c r="R62" s="61">
        <v>55.442133362994269</v>
      </c>
      <c r="S62" s="61">
        <v>56.160959663120572</v>
      </c>
      <c r="T62" s="61">
        <v>56.203192255823843</v>
      </c>
      <c r="U62" s="61">
        <v>56.539827255278311</v>
      </c>
      <c r="V62" s="61">
        <v>56.782256732198917</v>
      </c>
      <c r="W62" s="61">
        <v>57.052057339574866</v>
      </c>
    </row>
    <row r="63" spans="1:23">
      <c r="A63" s="61" t="s">
        <v>80</v>
      </c>
      <c r="B63" s="61">
        <v>52.987660795666685</v>
      </c>
      <c r="C63" s="61">
        <v>53.86857200797256</v>
      </c>
      <c r="D63" s="61">
        <v>55.393264705143977</v>
      </c>
      <c r="E63" s="61">
        <v>56.056395354474269</v>
      </c>
      <c r="F63" s="61">
        <v>55.972022454692173</v>
      </c>
      <c r="G63" s="61">
        <v>56.501770594655987</v>
      </c>
      <c r="H63" s="61">
        <v>56.430337971994838</v>
      </c>
      <c r="I63" s="61">
        <v>56.160125481680936</v>
      </c>
      <c r="J63" s="61">
        <v>55.976308802697361</v>
      </c>
      <c r="K63" s="61">
        <v>55.682663908198272</v>
      </c>
      <c r="L63" s="61">
        <v>55.783518274821674</v>
      </c>
      <c r="M63" s="61">
        <v>56.228774069268958</v>
      </c>
      <c r="N63" s="61">
        <v>56.762031254880924</v>
      </c>
      <c r="O63" s="61">
        <v>57.671501712354356</v>
      </c>
      <c r="P63" s="61">
        <v>58.450204945477957</v>
      </c>
      <c r="Q63" s="61">
        <v>58.877379837928096</v>
      </c>
      <c r="R63" s="61">
        <v>59.289511111558298</v>
      </c>
      <c r="S63" s="61">
        <v>59.758089746634234</v>
      </c>
      <c r="T63" s="61">
        <v>59.499823143534542</v>
      </c>
      <c r="U63" s="61">
        <v>59.979940664046637</v>
      </c>
      <c r="V63" s="61">
        <v>60.046795302957925</v>
      </c>
      <c r="W63" s="61">
        <v>60.142163005414119</v>
      </c>
    </row>
    <row r="64" spans="1:23">
      <c r="A64" s="61" t="s">
        <v>136</v>
      </c>
    </row>
    <row r="65" spans="1:23">
      <c r="B65" s="61">
        <v>2002</v>
      </c>
      <c r="C65" s="61">
        <v>2003</v>
      </c>
      <c r="D65" s="61">
        <v>2004</v>
      </c>
      <c r="E65" s="61">
        <v>2005</v>
      </c>
      <c r="F65" s="61">
        <v>2006</v>
      </c>
      <c r="G65" s="61">
        <v>2007</v>
      </c>
      <c r="H65" s="61">
        <v>2008</v>
      </c>
      <c r="I65" s="61">
        <v>2009</v>
      </c>
      <c r="J65" s="61">
        <v>2010</v>
      </c>
      <c r="K65" s="61">
        <v>2011</v>
      </c>
      <c r="L65" s="61">
        <v>2012</v>
      </c>
      <c r="M65" s="61">
        <v>2013</v>
      </c>
      <c r="N65" s="61">
        <v>2014</v>
      </c>
      <c r="O65" s="61">
        <v>2015</v>
      </c>
      <c r="P65" s="61">
        <v>2016</v>
      </c>
      <c r="Q65" s="61">
        <v>2017</v>
      </c>
      <c r="R65" s="61">
        <v>2018</v>
      </c>
      <c r="S65" s="61">
        <v>2019</v>
      </c>
      <c r="T65" s="61">
        <v>2020</v>
      </c>
      <c r="U65" s="61">
        <v>2021</v>
      </c>
      <c r="V65" s="61">
        <v>2022</v>
      </c>
      <c r="W65" s="61">
        <v>2023</v>
      </c>
    </row>
    <row r="66" spans="1:23">
      <c r="A66" s="61" t="s">
        <v>137</v>
      </c>
      <c r="B66" s="61">
        <v>92.921437031188304</v>
      </c>
      <c r="C66" s="61">
        <v>94.225510506066882</v>
      </c>
      <c r="D66" s="61">
        <v>90.330659783386707</v>
      </c>
      <c r="E66" s="61">
        <v>91.07101868488806</v>
      </c>
      <c r="F66" s="61">
        <v>92.706590313947146</v>
      </c>
      <c r="G66" s="61">
        <v>94.249880443802326</v>
      </c>
      <c r="H66" s="61">
        <v>92.953468128445678</v>
      </c>
      <c r="I66" s="61">
        <v>87.536824449915713</v>
      </c>
      <c r="J66" s="61">
        <v>81.753150489261131</v>
      </c>
      <c r="K66" s="61">
        <v>82.201601608921848</v>
      </c>
      <c r="L66" s="61">
        <v>79.181394499632475</v>
      </c>
      <c r="M66" s="73">
        <v>79.184705310545567</v>
      </c>
      <c r="N66" s="73">
        <v>77.688440028615588</v>
      </c>
      <c r="O66" s="73">
        <v>76.549033816464686</v>
      </c>
      <c r="P66" s="73">
        <v>72.978301636013697</v>
      </c>
      <c r="Q66" s="73">
        <v>71.615428857678253</v>
      </c>
      <c r="R66" s="73">
        <v>69.452233657925959</v>
      </c>
      <c r="S66" s="73">
        <v>66.714681227875658</v>
      </c>
      <c r="T66" s="73">
        <v>22.948113018233542</v>
      </c>
      <c r="U66" s="73">
        <v>42.79514835323527</v>
      </c>
      <c r="V66" s="73">
        <v>54.508950587012876</v>
      </c>
      <c r="W66" s="73">
        <v>60.896849946716813</v>
      </c>
    </row>
    <row r="67" spans="1:23">
      <c r="A67" s="61" t="s">
        <v>138</v>
      </c>
      <c r="B67" s="61">
        <v>78.899714180149687</v>
      </c>
      <c r="C67" s="61">
        <v>80.801994927202088</v>
      </c>
      <c r="D67" s="61">
        <v>79.134581948703598</v>
      </c>
      <c r="E67" s="61">
        <v>80.077903998609855</v>
      </c>
      <c r="F67" s="61">
        <v>82.806812463767542</v>
      </c>
      <c r="G67" s="61">
        <v>86.350133990472855</v>
      </c>
      <c r="H67" s="61">
        <v>87.433485924744488</v>
      </c>
      <c r="I67" s="61">
        <v>85.802600245683308</v>
      </c>
      <c r="J67" s="61">
        <v>84.723969950741093</v>
      </c>
      <c r="K67" s="61">
        <v>84.445187992826334</v>
      </c>
      <c r="L67" s="61">
        <v>82.396836543222093</v>
      </c>
      <c r="M67" s="73">
        <v>83.46812700478651</v>
      </c>
      <c r="N67" s="73">
        <v>81.917057536137378</v>
      </c>
      <c r="O67" s="73">
        <v>79.434918525946841</v>
      </c>
      <c r="P67" s="73">
        <v>77.352536631404945</v>
      </c>
      <c r="Q67" s="73">
        <v>75.393019661132726</v>
      </c>
      <c r="R67" s="73">
        <v>74.321494046450368</v>
      </c>
      <c r="S67" s="73">
        <v>69.612845719721221</v>
      </c>
      <c r="T67" s="73">
        <v>26.739144708395333</v>
      </c>
      <c r="U67" s="73">
        <v>47.943629609055918</v>
      </c>
      <c r="V67" s="73">
        <v>56.890789770903616</v>
      </c>
      <c r="W67" s="73">
        <v>60.820567165918149</v>
      </c>
    </row>
    <row r="68" spans="1:23">
      <c r="A68" s="61" t="s">
        <v>139</v>
      </c>
      <c r="B68" s="61">
        <v>10.338774180813264</v>
      </c>
      <c r="C68" s="61">
        <v>11.027510900660944</v>
      </c>
      <c r="D68" s="61">
        <v>12.048154318195229</v>
      </c>
      <c r="E68" s="61">
        <v>13.059351688779302</v>
      </c>
      <c r="F68" s="61">
        <v>13.595157701973465</v>
      </c>
      <c r="G68" s="61">
        <v>14.070462282398454</v>
      </c>
      <c r="H68" s="61">
        <v>14.656456534561508</v>
      </c>
      <c r="I68" s="61">
        <v>14.616848625726853</v>
      </c>
      <c r="J68" s="61">
        <v>15.107749610429098</v>
      </c>
      <c r="K68" s="73">
        <v>15.719315458782244</v>
      </c>
      <c r="L68" s="73">
        <v>16.153736083639448</v>
      </c>
      <c r="M68" s="73">
        <v>16.305267711056363</v>
      </c>
      <c r="N68" s="73">
        <v>17.197404448445294</v>
      </c>
      <c r="O68" s="73">
        <v>17.452398303342864</v>
      </c>
      <c r="P68" s="73">
        <v>17.525907458743418</v>
      </c>
      <c r="Q68" s="73">
        <v>18.022925842780012</v>
      </c>
      <c r="R68" s="73">
        <v>17.981943903750256</v>
      </c>
      <c r="S68" s="73">
        <v>17.481924497635934</v>
      </c>
      <c r="T68" s="73">
        <v>2.7503367755999335</v>
      </c>
      <c r="U68" s="73">
        <v>9.0063487376347258</v>
      </c>
      <c r="V68" s="73">
        <v>11.900307102079775</v>
      </c>
      <c r="W68" s="73"/>
    </row>
    <row r="69" spans="1:23">
      <c r="A69" s="61" t="s">
        <v>140</v>
      </c>
      <c r="B69" s="61">
        <v>13.444427229085562</v>
      </c>
      <c r="C69" s="61">
        <v>13.660818910697964</v>
      </c>
      <c r="D69" s="61">
        <v>13.882816191585729</v>
      </c>
      <c r="E69" s="61">
        <v>14.098783971377756</v>
      </c>
      <c r="F69" s="61">
        <v>16.654868291313068</v>
      </c>
      <c r="G69" s="61">
        <v>17.093651733440577</v>
      </c>
      <c r="H69" s="61">
        <v>17.889407910317363</v>
      </c>
      <c r="I69" s="61">
        <v>17.619347813514558</v>
      </c>
      <c r="J69" s="61">
        <v>19.037586369781994</v>
      </c>
      <c r="K69" s="73">
        <v>19.977248719949706</v>
      </c>
      <c r="L69" s="73">
        <v>20.505749323274443</v>
      </c>
      <c r="M69" s="73">
        <v>21.388175629066914</v>
      </c>
      <c r="N69" s="73">
        <v>22.18354450190898</v>
      </c>
      <c r="O69" s="73">
        <v>23.148899117179347</v>
      </c>
      <c r="P69" s="73">
        <v>23.05694478220402</v>
      </c>
      <c r="Q69" s="73">
        <v>23.029821403110901</v>
      </c>
      <c r="R69" s="73">
        <v>23.60150669534374</v>
      </c>
      <c r="S69" s="73">
        <v>23.234190693507841</v>
      </c>
      <c r="T69" s="73">
        <v>5.9836334670418383</v>
      </c>
      <c r="U69" s="73">
        <v>15.212298224230015</v>
      </c>
      <c r="V69" s="73">
        <v>21.311277419584254</v>
      </c>
      <c r="W69" s="73">
        <v>24.267151981570471</v>
      </c>
    </row>
    <row r="70" spans="1:23">
      <c r="A70" s="61" t="s">
        <v>141</v>
      </c>
      <c r="B70" s="61">
        <v>3.90505329648638</v>
      </c>
      <c r="C70" s="61">
        <v>4.1597405544046566</v>
      </c>
      <c r="D70" s="61">
        <v>4.4361556163090299</v>
      </c>
      <c r="E70" s="61">
        <v>4.6564285155179839</v>
      </c>
      <c r="F70" s="61">
        <v>4.7606590559311135</v>
      </c>
      <c r="G70" s="61">
        <v>4.861191295938105</v>
      </c>
      <c r="H70" s="61">
        <v>4.6797284206884626</v>
      </c>
      <c r="I70" s="61">
        <v>4.2992029664175533</v>
      </c>
      <c r="J70" s="61">
        <v>3.972673026490821</v>
      </c>
      <c r="K70" s="61">
        <v>4.1632860997377312</v>
      </c>
      <c r="L70" s="61">
        <v>4.183290948478855</v>
      </c>
      <c r="M70" s="61">
        <v>4.3727079532845616</v>
      </c>
      <c r="N70" s="61">
        <v>4.515209482014928</v>
      </c>
      <c r="O70" s="61">
        <v>4.7665227871517466</v>
      </c>
      <c r="P70" s="61">
        <v>5.0090234236916027</v>
      </c>
      <c r="Q70" s="61">
        <v>5.3490788326314034</v>
      </c>
      <c r="R70" s="61">
        <v>5.4583541886806435</v>
      </c>
      <c r="S70" s="61">
        <v>5.3333702718676124</v>
      </c>
      <c r="T70" s="61">
        <v>1.3003639319428792</v>
      </c>
      <c r="U70" s="61">
        <v>1.2918942861361287</v>
      </c>
      <c r="V70" s="61">
        <v>3.9414798905960318</v>
      </c>
      <c r="W70" s="61">
        <v>4.7294220506001716</v>
      </c>
    </row>
    <row r="71" spans="1:23">
      <c r="A71" s="61" t="s">
        <v>142</v>
      </c>
      <c r="B71" s="61">
        <v>3.1802888392900837</v>
      </c>
      <c r="C71" s="61">
        <v>3.3536417581520577</v>
      </c>
      <c r="D71" s="61">
        <v>3.5979764860143297</v>
      </c>
      <c r="E71" s="61">
        <v>3.7775968315308712</v>
      </c>
      <c r="F71" s="61">
        <v>3.8666832316606685</v>
      </c>
      <c r="G71" s="61">
        <v>3.9257278424372846</v>
      </c>
      <c r="H71" s="61">
        <v>3.8075968577265069</v>
      </c>
      <c r="I71" s="61">
        <v>3.4972220743667179</v>
      </c>
      <c r="J71" s="61">
        <v>3.35079346449402</v>
      </c>
      <c r="K71" s="61">
        <v>3.4605138808345091</v>
      </c>
      <c r="L71" s="61">
        <v>3.4598254456073381</v>
      </c>
      <c r="M71" s="61">
        <v>3.5586417560692687</v>
      </c>
      <c r="N71" s="61">
        <v>3.6869640278863192</v>
      </c>
      <c r="O71" s="61">
        <v>3.8613726472273737</v>
      </c>
      <c r="P71" s="61">
        <v>4.0886600383190235</v>
      </c>
      <c r="Q71" s="61">
        <v>4.3116190916532755</v>
      </c>
      <c r="R71" s="61">
        <v>4.406321571183109</v>
      </c>
      <c r="S71" s="61">
        <v>4.4526218544904976</v>
      </c>
      <c r="T71" s="61">
        <v>1.1040076950621853</v>
      </c>
      <c r="U71" s="61">
        <v>0.96117936506751656</v>
      </c>
      <c r="V71" s="61">
        <v>3.2806053151644607</v>
      </c>
      <c r="W71" s="61">
        <v>3.9966183945910134</v>
      </c>
    </row>
    <row r="73" spans="1:23">
      <c r="A73" s="61" t="s">
        <v>136</v>
      </c>
    </row>
    <row r="74" spans="1:23">
      <c r="B74" s="61">
        <v>2002</v>
      </c>
      <c r="C74" s="61">
        <v>2003</v>
      </c>
      <c r="D74" s="61">
        <v>2004</v>
      </c>
      <c r="E74" s="61">
        <v>2005</v>
      </c>
      <c r="F74" s="61">
        <v>2006</v>
      </c>
      <c r="G74" s="61">
        <v>2007</v>
      </c>
      <c r="H74" s="61">
        <v>2008</v>
      </c>
      <c r="I74" s="61">
        <v>2009</v>
      </c>
      <c r="J74" s="61">
        <v>2010</v>
      </c>
      <c r="K74" s="61">
        <v>2011</v>
      </c>
      <c r="L74" s="61">
        <v>2012</v>
      </c>
      <c r="M74" s="61">
        <v>2013</v>
      </c>
      <c r="N74" s="61">
        <v>2014</v>
      </c>
      <c r="O74" s="61">
        <v>2015</v>
      </c>
      <c r="P74" s="61">
        <v>2016</v>
      </c>
      <c r="Q74" s="61">
        <v>2017</v>
      </c>
      <c r="R74" s="61">
        <v>2018</v>
      </c>
      <c r="S74" s="61">
        <v>2019</v>
      </c>
      <c r="T74" s="61">
        <v>2020</v>
      </c>
      <c r="U74" s="61">
        <v>2021</v>
      </c>
      <c r="V74" s="61">
        <v>2022</v>
      </c>
      <c r="W74" s="61">
        <v>2023</v>
      </c>
    </row>
    <row r="75" spans="1:23">
      <c r="A75" s="61" t="s">
        <v>139</v>
      </c>
      <c r="B75" s="61">
        <v>10.338774180813264</v>
      </c>
      <c r="C75" s="61">
        <v>11.027510900660944</v>
      </c>
      <c r="D75" s="61">
        <v>12.048154318195229</v>
      </c>
      <c r="E75" s="61">
        <v>13.059351688779302</v>
      </c>
      <c r="F75" s="61">
        <v>13.595157701973465</v>
      </c>
      <c r="G75" s="61">
        <v>14.070462282398454</v>
      </c>
      <c r="H75" s="61">
        <v>14.656456534561508</v>
      </c>
      <c r="I75" s="61">
        <v>14.616848625726853</v>
      </c>
      <c r="J75" s="61">
        <v>15.107749610429098</v>
      </c>
      <c r="K75" s="73">
        <v>15.719315458782244</v>
      </c>
      <c r="L75" s="73">
        <v>16.153736083639448</v>
      </c>
      <c r="M75" s="73">
        <v>16.305267711056363</v>
      </c>
      <c r="N75" s="73">
        <v>17.197404448445294</v>
      </c>
      <c r="O75" s="73">
        <v>17.452398303342864</v>
      </c>
      <c r="P75" s="73">
        <v>17.525907458743418</v>
      </c>
      <c r="Q75" s="73">
        <v>18.022925842780012</v>
      </c>
      <c r="R75" s="73">
        <v>17.981943903750256</v>
      </c>
      <c r="S75" s="73">
        <v>17.481924497635934</v>
      </c>
      <c r="T75" s="73">
        <v>2.7503367755999335</v>
      </c>
      <c r="U75" s="73">
        <v>9.0063487376347258</v>
      </c>
      <c r="V75" s="73">
        <v>11.900307102079775</v>
      </c>
      <c r="W75" s="73"/>
    </row>
    <row r="76" spans="1:23">
      <c r="A76" s="61" t="s">
        <v>140</v>
      </c>
      <c r="B76" s="61">
        <v>13.444427229085562</v>
      </c>
      <c r="C76" s="61">
        <v>13.660818910697964</v>
      </c>
      <c r="D76" s="61">
        <v>13.882816191585729</v>
      </c>
      <c r="E76" s="61">
        <v>14.098783971377756</v>
      </c>
      <c r="F76" s="61">
        <v>16.654868291313068</v>
      </c>
      <c r="G76" s="61">
        <v>17.093651733440577</v>
      </c>
      <c r="H76" s="61">
        <v>17.889407910317363</v>
      </c>
      <c r="I76" s="61">
        <v>17.619347813514558</v>
      </c>
      <c r="J76" s="61">
        <v>19.037586369781994</v>
      </c>
      <c r="K76" s="73">
        <v>19.977248719949706</v>
      </c>
      <c r="L76" s="73">
        <v>20.505749323274443</v>
      </c>
      <c r="M76" s="73">
        <v>21.388175629066914</v>
      </c>
      <c r="N76" s="73">
        <v>22.18354450190898</v>
      </c>
      <c r="O76" s="73">
        <v>23.148899117179347</v>
      </c>
      <c r="P76" s="73">
        <v>23.05694478220402</v>
      </c>
      <c r="Q76" s="73">
        <v>23.029821403110901</v>
      </c>
      <c r="R76" s="73">
        <v>23.60150669534374</v>
      </c>
      <c r="S76" s="73">
        <v>23.234190693507841</v>
      </c>
      <c r="T76" s="73">
        <v>5.9836334670418383</v>
      </c>
      <c r="U76" s="73">
        <v>15.212298224230015</v>
      </c>
      <c r="V76" s="73">
        <v>21.311277419584254</v>
      </c>
      <c r="W76" s="73">
        <v>24.267151981570471</v>
      </c>
    </row>
    <row r="77" spans="1:23">
      <c r="A77" s="61" t="s">
        <v>143</v>
      </c>
      <c r="B77" s="61">
        <v>3.90505329648638</v>
      </c>
      <c r="C77" s="61">
        <v>4.1597405544046566</v>
      </c>
      <c r="D77" s="61">
        <v>4.4361556163090299</v>
      </c>
      <c r="E77" s="61">
        <v>4.6564285155179839</v>
      </c>
      <c r="F77" s="61">
        <v>4.7606590559311135</v>
      </c>
      <c r="G77" s="61">
        <v>4.861191295938105</v>
      </c>
      <c r="H77" s="61">
        <v>4.6797284206884626</v>
      </c>
      <c r="I77" s="61">
        <v>4.2992029664175533</v>
      </c>
      <c r="J77" s="61">
        <v>3.972673026490821</v>
      </c>
      <c r="K77" s="61">
        <v>4.1632860997377312</v>
      </c>
      <c r="L77" s="61">
        <v>4.183290948478855</v>
      </c>
      <c r="M77" s="61">
        <v>4.3727079532845616</v>
      </c>
      <c r="N77" s="61">
        <v>4.515209482014928</v>
      </c>
      <c r="O77" s="61">
        <v>4.7665227871517466</v>
      </c>
      <c r="P77" s="61">
        <v>5.0090234236916027</v>
      </c>
      <c r="Q77" s="61">
        <v>5.3490788326314034</v>
      </c>
      <c r="R77" s="61">
        <v>5.4583541886806435</v>
      </c>
      <c r="S77" s="61">
        <v>5.3333702718676124</v>
      </c>
      <c r="T77" s="61">
        <v>1.3003639319428792</v>
      </c>
      <c r="U77" s="61">
        <v>1.2918942861361287</v>
      </c>
      <c r="V77" s="61">
        <v>3.9414798905960318</v>
      </c>
      <c r="W77" s="61">
        <v>4.7294220506001716</v>
      </c>
    </row>
    <row r="78" spans="1:23">
      <c r="A78" s="61" t="s">
        <v>144</v>
      </c>
      <c r="B78" s="61">
        <v>3.1802888392900837</v>
      </c>
      <c r="C78" s="61">
        <v>3.3536417581520577</v>
      </c>
      <c r="D78" s="61">
        <v>3.5979764860143297</v>
      </c>
      <c r="E78" s="61">
        <v>3.7775968315308712</v>
      </c>
      <c r="F78" s="61">
        <v>3.8666832316606685</v>
      </c>
      <c r="G78" s="61">
        <v>3.9257278424372846</v>
      </c>
      <c r="H78" s="61">
        <v>3.8075968577265069</v>
      </c>
      <c r="I78" s="61">
        <v>3.4972220743667179</v>
      </c>
      <c r="J78" s="61">
        <v>3.35079346449402</v>
      </c>
      <c r="K78" s="61">
        <v>3.4605138808345091</v>
      </c>
      <c r="L78" s="61">
        <v>3.4598254456073381</v>
      </c>
      <c r="M78" s="61">
        <v>3.5586417560692687</v>
      </c>
      <c r="N78" s="61">
        <v>3.6869640278863192</v>
      </c>
      <c r="O78" s="61">
        <v>3.8613726472273737</v>
      </c>
      <c r="P78" s="61">
        <v>4.0886600383190235</v>
      </c>
      <c r="Q78" s="61">
        <v>4.3116190916532755</v>
      </c>
      <c r="R78" s="61">
        <v>4.406321571183109</v>
      </c>
      <c r="S78" s="61">
        <v>4.4526218544904976</v>
      </c>
      <c r="T78" s="61">
        <v>1.1040076950621853</v>
      </c>
      <c r="U78" s="61">
        <v>0.96117936506751656</v>
      </c>
      <c r="V78" s="61">
        <v>3.2806053151644607</v>
      </c>
      <c r="W78" s="61">
        <v>3.9966183945910134</v>
      </c>
    </row>
  </sheetData>
  <phoneticPr fontId="7" type="noConversion"/>
  <pageMargins left="0.74803149606299213" right="0.74803149606299213" top="0.55118110236220474" bottom="0.47244094488188981" header="0.51181102362204722" footer="0.51181102362204722"/>
  <pageSetup paperSize="9" scale="92" orientation="portrait" horizontalDpi="96"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tabSelected="1" workbookViewId="0"/>
  </sheetViews>
  <sheetFormatPr defaultRowHeight="12.75"/>
  <cols>
    <col min="1" max="1" width="18.28515625" customWidth="1"/>
    <col min="2" max="2" width="17" customWidth="1"/>
  </cols>
  <sheetData>
    <row r="1" spans="1:2" ht="20.25">
      <c r="A1" s="132" t="s">
        <v>202</v>
      </c>
      <c r="B1" s="132" t="s">
        <v>597</v>
      </c>
    </row>
    <row r="2" spans="1:2" ht="15">
      <c r="A2" s="133" t="s">
        <v>203</v>
      </c>
      <c r="B2" s="130" t="s">
        <v>211</v>
      </c>
    </row>
    <row r="3" spans="1:2" ht="15">
      <c r="A3" s="133" t="s">
        <v>204</v>
      </c>
      <c r="B3" s="130" t="s">
        <v>212</v>
      </c>
    </row>
    <row r="4" spans="1:2" ht="15">
      <c r="A4" s="133" t="s">
        <v>205</v>
      </c>
      <c r="B4" s="130" t="s">
        <v>207</v>
      </c>
    </row>
    <row r="5" spans="1:2" ht="15">
      <c r="A5" s="133" t="s">
        <v>206</v>
      </c>
      <c r="B5" s="130" t="s">
        <v>208</v>
      </c>
    </row>
    <row r="6" spans="1:2" ht="15">
      <c r="A6" s="133" t="s">
        <v>209</v>
      </c>
      <c r="B6" s="130" t="s">
        <v>210</v>
      </c>
    </row>
    <row r="7" spans="1:2" ht="15">
      <c r="A7" s="133" t="s">
        <v>213</v>
      </c>
      <c r="B7" s="130" t="s">
        <v>214</v>
      </c>
    </row>
    <row r="8" spans="1:2" ht="15">
      <c r="A8" s="133" t="s">
        <v>215</v>
      </c>
      <c r="B8" s="130" t="s">
        <v>216</v>
      </c>
    </row>
    <row r="9" spans="1:2" ht="15">
      <c r="A9" s="133" t="s">
        <v>217</v>
      </c>
      <c r="B9" s="130" t="s">
        <v>218</v>
      </c>
    </row>
    <row r="10" spans="1:2" ht="15">
      <c r="A10" s="133" t="s">
        <v>247</v>
      </c>
      <c r="B10" s="130" t="s">
        <v>219</v>
      </c>
    </row>
    <row r="11" spans="1:2" ht="15">
      <c r="A11" s="133" t="s">
        <v>248</v>
      </c>
      <c r="B11" s="130" t="s">
        <v>220</v>
      </c>
    </row>
    <row r="12" spans="1:2" ht="15">
      <c r="A12" s="133" t="s">
        <v>222</v>
      </c>
      <c r="B12" s="130" t="s">
        <v>221</v>
      </c>
    </row>
    <row r="13" spans="1:2" ht="15">
      <c r="A13" s="133" t="s">
        <v>224</v>
      </c>
      <c r="B13" s="130" t="s">
        <v>223</v>
      </c>
    </row>
    <row r="14" spans="1:2" ht="15">
      <c r="A14" s="133" t="s">
        <v>225</v>
      </c>
      <c r="B14" s="130" t="s">
        <v>236</v>
      </c>
    </row>
    <row r="15" spans="1:2" ht="15">
      <c r="A15" s="133" t="s">
        <v>226</v>
      </c>
      <c r="B15" s="130" t="s">
        <v>237</v>
      </c>
    </row>
    <row r="16" spans="1:2" ht="15">
      <c r="A16" s="133" t="s">
        <v>227</v>
      </c>
      <c r="B16" s="130" t="s">
        <v>238</v>
      </c>
    </row>
    <row r="17" spans="1:2" ht="15">
      <c r="A17" s="133" t="s">
        <v>228</v>
      </c>
      <c r="B17" s="130" t="s">
        <v>239</v>
      </c>
    </row>
    <row r="18" spans="1:2" ht="15">
      <c r="A18" s="133" t="s">
        <v>229</v>
      </c>
      <c r="B18" s="130" t="s">
        <v>240</v>
      </c>
    </row>
    <row r="19" spans="1:2" ht="15">
      <c r="A19" s="133" t="s">
        <v>230</v>
      </c>
      <c r="B19" s="130" t="s">
        <v>241</v>
      </c>
    </row>
    <row r="20" spans="1:2" ht="15">
      <c r="A20" s="133" t="s">
        <v>231</v>
      </c>
      <c r="B20" s="130" t="s">
        <v>242</v>
      </c>
    </row>
    <row r="21" spans="1:2" ht="15">
      <c r="A21" s="133" t="s">
        <v>232</v>
      </c>
      <c r="B21" s="130" t="s">
        <v>243</v>
      </c>
    </row>
    <row r="22" spans="1:2" ht="15">
      <c r="A22" s="133" t="s">
        <v>233</v>
      </c>
      <c r="B22" s="130" t="s">
        <v>244</v>
      </c>
    </row>
    <row r="23" spans="1:2" ht="15">
      <c r="A23" s="133" t="s">
        <v>234</v>
      </c>
      <c r="B23" s="130" t="s">
        <v>245</v>
      </c>
    </row>
    <row r="24" spans="1:2" ht="15">
      <c r="A24" s="133" t="s">
        <v>235</v>
      </c>
      <c r="B24" s="130" t="s">
        <v>246</v>
      </c>
    </row>
  </sheetData>
  <hyperlinks>
    <hyperlink ref="A2" location="'S1 Numbers'!A1" display="Table S1" xr:uid="{00000000-0004-0000-0100-000000000000}"/>
    <hyperlink ref="A3" location="'S2 Index'!A1" display="Table S2" xr:uid="{00000000-0004-0000-0100-000001000000}"/>
    <hyperlink ref="A4" location="'S3 SHS'!A1" display="Table S3" xr:uid="{00000000-0004-0000-0100-000002000000}"/>
    <hyperlink ref="A5" location="'S4 Cross Border'!A1" display="Table S4" xr:uid="{00000000-0004-0000-0100-000003000000}"/>
    <hyperlink ref="A6" location="'SGB1'!A1" display="Table SGB1" xr:uid="{00000000-0004-0000-0100-000004000000}"/>
    <hyperlink ref="A7" location="'SGB2 index'!A1" display="Table SGB2" xr:uid="{00000000-0004-0000-0100-000005000000}"/>
    <hyperlink ref="A8" location="'SGB3 rel. to pop.'!A1" display="Table SGB3" xr:uid="{00000000-0004-0000-0100-000006000000}"/>
    <hyperlink ref="A9" location="'H1 passenger'!A1" display="Table H1" xr:uid="{00000000-0004-0000-0100-000007000000}"/>
    <hyperlink ref="A10" location="'H2 a freight tonnes'!A1" display="Table H2a" xr:uid="{00000000-0004-0000-0100-000008000000}"/>
    <hyperlink ref="A11" location="'H2 b freight tonne km'!A1" display="Table H2b" xr:uid="{00000000-0004-0000-0100-000009000000}"/>
    <hyperlink ref="A12" location="'H3 traffic'!A1" display="Table H3" xr:uid="{00000000-0004-0000-0100-00000A000000}"/>
    <hyperlink ref="A13" location="'H4 other'!A1" display="Table H4" xr:uid="{00000000-0004-0000-0100-00000B000000}"/>
    <hyperlink ref="A14" location="'Figs1,2'!A1" display="Figure 1" xr:uid="{00000000-0004-0000-0100-00000C000000}"/>
    <hyperlink ref="A15" location="'Figs1,2'!A1" display="Figure 2" xr:uid="{00000000-0004-0000-0100-00000D000000}"/>
    <hyperlink ref="A16" location="'Figs 3,4'!A1" display="Figure 3" xr:uid="{00000000-0004-0000-0100-00000E000000}"/>
    <hyperlink ref="A17" location="'Figs 3,4'!A1" display="Figure 4" xr:uid="{00000000-0004-0000-0100-00000F000000}"/>
    <hyperlink ref="A18" location="'Figs 5,6'!A1" display="Figure 5" xr:uid="{00000000-0004-0000-0100-000010000000}"/>
    <hyperlink ref="A19" location="'Figs 5,6'!A1" display="Figure 6" xr:uid="{00000000-0004-0000-0100-000011000000}"/>
    <hyperlink ref="A20" location="'Figs 7, 8, 9'!A1" display="Figure 7" xr:uid="{00000000-0004-0000-0100-000012000000}"/>
    <hyperlink ref="A21" location="'Figs 7, 8, 9'!A1" display="Figure 8" xr:uid="{00000000-0004-0000-0100-000013000000}"/>
    <hyperlink ref="A22" location="'Figs 7, 8, 9'!A1" display="Figure 9" xr:uid="{00000000-0004-0000-0100-000014000000}"/>
    <hyperlink ref="A23" location="'Figs 10,11'!A1" display="Figure 10" xr:uid="{00000000-0004-0000-0100-000015000000}"/>
    <hyperlink ref="A24" location="'Figs 10,11'!A1" display="Figure 11" xr:uid="{00000000-0004-0000-0100-000016000000}"/>
  </hyperlinks>
  <pageMargins left="0.7" right="0.7" top="0.75" bottom="0.75" header="0.3" footer="0.3"/>
  <tableParts count="1">
    <tablePart r:id="rId1"/>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P118"/>
  <sheetViews>
    <sheetView zoomScale="57" zoomScaleNormal="57" workbookViewId="0">
      <selection activeCell="V46" sqref="V46"/>
    </sheetView>
  </sheetViews>
  <sheetFormatPr defaultColWidth="11.42578125" defaultRowHeight="15"/>
  <cols>
    <col min="1" max="4" width="11.42578125" style="61" customWidth="1"/>
    <col min="5" max="5" width="14.28515625" style="61" customWidth="1"/>
    <col min="6" max="16" width="11.42578125" style="61" customWidth="1"/>
    <col min="17" max="17" width="8.85546875" style="61" customWidth="1"/>
    <col min="18" max="18" width="1.7109375" style="61" customWidth="1"/>
    <col min="19" max="19" width="46" style="61" customWidth="1"/>
    <col min="20" max="16384" width="11.42578125" style="61"/>
  </cols>
  <sheetData>
    <row r="1" spans="1:1" s="60" customFormat="1" ht="30">
      <c r="A1" s="59" t="s">
        <v>545</v>
      </c>
    </row>
    <row r="15" spans="1:1" ht="124.5" customHeight="1"/>
    <row r="16" spans="1:1" ht="66" customHeight="1"/>
    <row r="17" spans="1:1" ht="19.5" customHeight="1"/>
    <row r="18" spans="1:1" ht="28.5" customHeight="1"/>
    <row r="19" spans="1:1" ht="66" customHeight="1"/>
    <row r="20" spans="1:1" ht="66" customHeight="1"/>
    <row r="21" spans="1:1" ht="15" customHeight="1"/>
    <row r="22" spans="1:1" ht="15" customHeight="1"/>
    <row r="23" spans="1:1" ht="15" customHeight="1"/>
    <row r="24" spans="1:1" ht="15" customHeight="1"/>
    <row r="25" spans="1:1" ht="15" customHeight="1"/>
    <row r="26" spans="1:1" ht="15" customHeight="1"/>
    <row r="27" spans="1:1" ht="15" customHeight="1"/>
    <row r="28" spans="1:1" ht="15" customHeight="1"/>
    <row r="29" spans="1:1" ht="15" customHeight="1"/>
    <row r="30" spans="1:1" ht="15" customHeight="1"/>
    <row r="31" spans="1:1" ht="15" customHeight="1"/>
    <row r="32" spans="1:1" ht="16.5" customHeight="1">
      <c r="A32" s="105" t="s">
        <v>145</v>
      </c>
    </row>
    <row r="33" spans="1:1" ht="15" customHeight="1">
      <c r="A33" s="81"/>
    </row>
    <row r="34" spans="1:1" ht="15" customHeight="1">
      <c r="A34" s="81"/>
    </row>
    <row r="35" spans="1:1" ht="15" customHeight="1"/>
    <row r="36" spans="1:1" ht="15" hidden="1" customHeight="1"/>
    <row r="37" spans="1:1" s="60" customFormat="1" ht="40.5" customHeight="1">
      <c r="A37" s="59" t="s">
        <v>188</v>
      </c>
    </row>
    <row r="38" spans="1:1" ht="15" customHeight="1"/>
    <row r="39" spans="1:1" ht="15" customHeight="1"/>
    <row r="40" spans="1:1" ht="15" customHeight="1"/>
    <row r="41" spans="1:1" ht="15" customHeight="1"/>
    <row r="42" spans="1:1" ht="15" customHeight="1"/>
    <row r="43" spans="1:1" ht="15" customHeight="1"/>
    <row r="44" spans="1:1" ht="15" customHeight="1"/>
    <row r="45" spans="1:1" ht="12" customHeight="1"/>
    <row r="46" spans="1:1" ht="409.5" customHeight="1"/>
    <row r="47" spans="1:1" ht="16.5" customHeight="1"/>
    <row r="48" spans="1:1" ht="16.5" customHeight="1"/>
    <row r="49" s="61" customFormat="1" ht="16.5" customHeight="1"/>
    <row r="50" s="61" customFormat="1" ht="16.5" customHeight="1"/>
    <row r="51" s="61" customFormat="1" ht="16.5" customHeight="1"/>
    <row r="52" s="61" customFormat="1" ht="16.5" customHeight="1"/>
    <row r="53" s="61" customFormat="1" ht="16.5" customHeight="1"/>
    <row r="54" s="61" customFormat="1" ht="16.5" customHeight="1"/>
    <row r="55" s="61" customFormat="1" ht="16.5" customHeight="1"/>
    <row r="56" s="61" customFormat="1" ht="16.5" customHeight="1"/>
    <row r="57" s="61" customFormat="1" ht="13.5" customHeight="1"/>
    <row r="58" s="61" customFormat="1" ht="13.5" customHeight="1"/>
    <row r="59" s="61" customFormat="1" ht="13.5" customHeight="1"/>
    <row r="60" s="61" customFormat="1" ht="13.5" customHeight="1"/>
    <row r="61" s="61" customFormat="1" ht="13.5" customHeight="1"/>
    <row r="63" s="61" customFormat="1" ht="6" customHeight="1"/>
    <row r="64" s="61" customFormat="1" ht="103.5" customHeight="1"/>
    <row r="65" spans="1:16" ht="21" customHeight="1">
      <c r="A65" s="105" t="s">
        <v>146</v>
      </c>
    </row>
    <row r="66" spans="1:16" ht="16.5" customHeight="1">
      <c r="A66" s="80"/>
    </row>
    <row r="67" spans="1:16" ht="16.5" customHeight="1">
      <c r="A67" s="81"/>
    </row>
    <row r="68" spans="1:16">
      <c r="A68" s="61" t="s">
        <v>5</v>
      </c>
    </row>
    <row r="69" spans="1:16">
      <c r="B69" s="61" t="s">
        <v>73</v>
      </c>
      <c r="C69" s="61" t="s">
        <v>73</v>
      </c>
      <c r="D69" s="61" t="s">
        <v>147</v>
      </c>
      <c r="E69" s="61" t="s">
        <v>147</v>
      </c>
      <c r="I69" s="61" t="s">
        <v>96</v>
      </c>
      <c r="J69" s="61" t="s">
        <v>96</v>
      </c>
      <c r="K69" s="61" t="s">
        <v>148</v>
      </c>
      <c r="L69" s="61" t="s">
        <v>68</v>
      </c>
      <c r="M69" s="61" t="s">
        <v>259</v>
      </c>
      <c r="N69" s="61" t="s">
        <v>147</v>
      </c>
      <c r="O69" s="61" t="s">
        <v>147</v>
      </c>
      <c r="P69" s="61" t="s">
        <v>147</v>
      </c>
    </row>
    <row r="70" spans="1:16">
      <c r="A70" s="352">
        <v>1975</v>
      </c>
      <c r="B70" s="199" t="s">
        <v>272</v>
      </c>
      <c r="D70" s="199"/>
      <c r="H70" s="353">
        <v>1975</v>
      </c>
      <c r="I70" s="199">
        <v>6.3</v>
      </c>
      <c r="K70" s="199"/>
      <c r="L70" s="199">
        <v>16.100000000000001</v>
      </c>
      <c r="M70" s="199"/>
      <c r="N70" s="199"/>
    </row>
    <row r="71" spans="1:16">
      <c r="A71" s="352">
        <v>1976</v>
      </c>
      <c r="B71" s="199" t="s">
        <v>272</v>
      </c>
      <c r="D71" s="199"/>
      <c r="H71" s="353">
        <v>1976</v>
      </c>
      <c r="I71" s="199">
        <v>11.9</v>
      </c>
      <c r="K71" s="199"/>
      <c r="L71" s="199">
        <v>16.2</v>
      </c>
      <c r="M71" s="199"/>
      <c r="N71" s="199"/>
    </row>
    <row r="72" spans="1:16">
      <c r="A72" s="352">
        <v>1977</v>
      </c>
      <c r="B72" s="199" t="s">
        <v>272</v>
      </c>
      <c r="D72" s="199"/>
      <c r="H72" s="353">
        <v>1977</v>
      </c>
      <c r="I72" s="199">
        <v>23.2</v>
      </c>
      <c r="K72" s="199"/>
      <c r="L72" s="199">
        <v>14</v>
      </c>
      <c r="M72" s="199"/>
      <c r="N72" s="199"/>
    </row>
    <row r="73" spans="1:16">
      <c r="A73" s="352">
        <v>1978</v>
      </c>
      <c r="B73" s="199" t="s">
        <v>272</v>
      </c>
      <c r="D73" s="199"/>
      <c r="H73" s="353">
        <v>1978</v>
      </c>
      <c r="I73" s="199">
        <v>26.4</v>
      </c>
      <c r="K73" s="199"/>
      <c r="L73" s="199">
        <v>13.8</v>
      </c>
      <c r="M73" s="199"/>
      <c r="N73" s="199"/>
    </row>
    <row r="74" spans="1:16">
      <c r="A74" s="352">
        <v>1979</v>
      </c>
      <c r="B74" s="199" t="s">
        <v>272</v>
      </c>
      <c r="D74" s="199"/>
      <c r="H74" s="353">
        <v>1979</v>
      </c>
      <c r="I74" s="199">
        <v>27.9</v>
      </c>
      <c r="K74" s="199"/>
      <c r="L74" s="199">
        <v>12</v>
      </c>
      <c r="M74" s="199"/>
      <c r="N74" s="199"/>
    </row>
    <row r="75" spans="1:16">
      <c r="A75" s="352">
        <v>1980</v>
      </c>
      <c r="B75" s="199" t="s">
        <v>272</v>
      </c>
      <c r="D75" s="199"/>
      <c r="H75" s="353">
        <v>1980</v>
      </c>
      <c r="I75" s="199">
        <v>26.7</v>
      </c>
      <c r="K75" s="199">
        <v>8.1199999999999992</v>
      </c>
      <c r="L75" s="199">
        <v>11.7</v>
      </c>
      <c r="M75" s="199"/>
      <c r="N75" s="199"/>
    </row>
    <row r="76" spans="1:16">
      <c r="A76" s="352">
        <v>1981</v>
      </c>
      <c r="B76" s="199" t="s">
        <v>272</v>
      </c>
      <c r="D76" s="199"/>
      <c r="H76" s="353">
        <v>1981</v>
      </c>
      <c r="I76" s="199">
        <v>24.1</v>
      </c>
      <c r="K76" s="199">
        <v>7.31</v>
      </c>
      <c r="L76" s="199">
        <v>12.2</v>
      </c>
      <c r="M76" s="199"/>
      <c r="N76" s="199"/>
    </row>
    <row r="77" spans="1:16">
      <c r="A77" s="352">
        <v>1982</v>
      </c>
      <c r="B77" s="199" t="s">
        <v>272</v>
      </c>
      <c r="E77" s="199"/>
      <c r="H77" s="353">
        <v>1982</v>
      </c>
      <c r="I77" s="199">
        <v>22.4</v>
      </c>
      <c r="K77" s="199">
        <v>10.4</v>
      </c>
      <c r="L77" s="199">
        <v>10.4</v>
      </c>
      <c r="M77" s="199"/>
      <c r="O77" s="199"/>
    </row>
    <row r="78" spans="1:16">
      <c r="A78" s="352">
        <v>1983</v>
      </c>
      <c r="B78" s="199" t="s">
        <v>272</v>
      </c>
      <c r="E78" s="199"/>
      <c r="H78" s="353">
        <v>1983</v>
      </c>
      <c r="I78" s="199">
        <v>26.5</v>
      </c>
      <c r="K78" s="199">
        <v>12.1</v>
      </c>
      <c r="L78" s="199">
        <v>10.3</v>
      </c>
      <c r="M78" s="199"/>
    </row>
    <row r="79" spans="1:16">
      <c r="A79" s="352">
        <v>1984</v>
      </c>
      <c r="B79" s="199" t="s">
        <v>272</v>
      </c>
      <c r="E79" s="199"/>
      <c r="H79" s="353">
        <v>1984</v>
      </c>
      <c r="I79" s="199">
        <v>26.9</v>
      </c>
      <c r="K79" s="199">
        <v>10.02</v>
      </c>
      <c r="L79" s="199">
        <v>6.4</v>
      </c>
      <c r="M79" s="199"/>
    </row>
    <row r="80" spans="1:16">
      <c r="A80" s="352">
        <v>1985</v>
      </c>
      <c r="B80" s="199" t="s">
        <v>272</v>
      </c>
      <c r="E80" s="199"/>
      <c r="H80" s="353">
        <v>1985</v>
      </c>
      <c r="I80" s="199">
        <v>29.8</v>
      </c>
      <c r="K80" s="199">
        <v>10.65</v>
      </c>
      <c r="L80" s="199">
        <v>12</v>
      </c>
      <c r="M80" s="199"/>
    </row>
    <row r="81" spans="1:15">
      <c r="A81" s="352">
        <v>1986</v>
      </c>
      <c r="B81" s="199" t="s">
        <v>272</v>
      </c>
      <c r="E81" s="199"/>
      <c r="H81" s="353">
        <v>1986</v>
      </c>
      <c r="I81" s="199">
        <v>28.2</v>
      </c>
      <c r="K81" s="199">
        <v>11.02</v>
      </c>
      <c r="L81" s="199">
        <v>9.6999999999999993</v>
      </c>
      <c r="M81" s="199"/>
    </row>
    <row r="82" spans="1:15">
      <c r="A82" s="352">
        <v>1987</v>
      </c>
      <c r="B82" s="199" t="s">
        <v>272</v>
      </c>
      <c r="D82" s="199">
        <v>24.1</v>
      </c>
      <c r="E82" s="199"/>
      <c r="H82" s="353">
        <v>1987</v>
      </c>
      <c r="I82" s="199">
        <v>28.5</v>
      </c>
      <c r="K82" s="199">
        <v>10.28</v>
      </c>
      <c r="L82" s="199">
        <v>10.5</v>
      </c>
      <c r="M82" s="199"/>
      <c r="N82" s="199">
        <v>24.1</v>
      </c>
      <c r="O82" s="199"/>
    </row>
    <row r="83" spans="1:15">
      <c r="A83" s="352">
        <v>1988</v>
      </c>
      <c r="B83" s="199" t="s">
        <v>272</v>
      </c>
      <c r="D83" s="199">
        <v>28.3</v>
      </c>
      <c r="E83" s="199"/>
      <c r="H83" s="353">
        <v>1988</v>
      </c>
      <c r="I83" s="199">
        <v>25.2</v>
      </c>
      <c r="K83" s="199">
        <v>10.220000000000001</v>
      </c>
      <c r="L83" s="199">
        <v>9.6999999999999993</v>
      </c>
      <c r="M83" s="199"/>
      <c r="N83" s="199">
        <v>28.3</v>
      </c>
      <c r="O83" s="199"/>
    </row>
    <row r="84" spans="1:15">
      <c r="A84" s="352">
        <v>1989</v>
      </c>
      <c r="B84" s="199" t="s">
        <v>272</v>
      </c>
      <c r="D84" s="199">
        <v>28.3</v>
      </c>
      <c r="E84" s="199"/>
      <c r="H84" s="353">
        <v>1989</v>
      </c>
      <c r="I84" s="199">
        <v>21.3</v>
      </c>
      <c r="K84" s="199">
        <v>10.37</v>
      </c>
      <c r="L84" s="199">
        <v>9.4</v>
      </c>
      <c r="M84" s="199"/>
      <c r="N84" s="199">
        <v>28.3</v>
      </c>
      <c r="O84" s="199"/>
    </row>
    <row r="85" spans="1:15">
      <c r="A85" s="352">
        <v>1990</v>
      </c>
      <c r="B85" s="199" t="s">
        <v>272</v>
      </c>
      <c r="D85" s="199">
        <v>25.2</v>
      </c>
      <c r="E85" s="199"/>
      <c r="H85" s="353">
        <v>1990</v>
      </c>
      <c r="I85" s="199"/>
      <c r="J85" s="199">
        <v>26.9</v>
      </c>
      <c r="K85" s="199">
        <v>11.92</v>
      </c>
      <c r="L85" s="199">
        <v>9.8000000000000007</v>
      </c>
      <c r="M85" s="199"/>
      <c r="N85" s="199">
        <v>25.2</v>
      </c>
      <c r="O85" s="199"/>
    </row>
    <row r="86" spans="1:15">
      <c r="A86" s="352">
        <v>1991</v>
      </c>
      <c r="B86" s="199" t="s">
        <v>272</v>
      </c>
      <c r="D86" s="199">
        <v>26.7</v>
      </c>
      <c r="E86" s="199"/>
      <c r="H86" s="353">
        <v>1991</v>
      </c>
      <c r="J86" s="199">
        <v>21.4</v>
      </c>
      <c r="K86" s="199">
        <v>11.34</v>
      </c>
      <c r="L86" s="199">
        <v>9</v>
      </c>
      <c r="M86" s="199"/>
      <c r="N86" s="199">
        <v>26.7</v>
      </c>
      <c r="O86" s="199"/>
    </row>
    <row r="87" spans="1:15">
      <c r="A87" s="352">
        <v>1992</v>
      </c>
      <c r="B87" s="199" t="s">
        <v>272</v>
      </c>
      <c r="D87" s="199">
        <v>25.7</v>
      </c>
      <c r="E87" s="199"/>
      <c r="H87" s="353">
        <v>1992</v>
      </c>
      <c r="J87" s="199">
        <v>24</v>
      </c>
      <c r="K87" s="199">
        <v>10.66</v>
      </c>
      <c r="L87" s="199">
        <v>6.96</v>
      </c>
      <c r="M87" s="199"/>
      <c r="N87" s="199">
        <v>25.7</v>
      </c>
      <c r="O87" s="199"/>
    </row>
    <row r="88" spans="1:15">
      <c r="A88" s="352">
        <v>1993</v>
      </c>
      <c r="B88" s="199" t="s">
        <v>272</v>
      </c>
      <c r="D88" s="199">
        <v>24.5</v>
      </c>
      <c r="E88" s="199"/>
      <c r="H88" s="353">
        <v>1993</v>
      </c>
      <c r="J88" s="199">
        <v>26.9</v>
      </c>
      <c r="K88" s="199">
        <v>11.35</v>
      </c>
      <c r="L88" s="199">
        <v>5.01</v>
      </c>
      <c r="M88" s="199"/>
      <c r="N88" s="199">
        <v>24.5</v>
      </c>
      <c r="O88" s="199"/>
    </row>
    <row r="89" spans="1:15">
      <c r="A89" s="352">
        <v>1994</v>
      </c>
      <c r="B89" s="199" t="s">
        <v>272</v>
      </c>
      <c r="D89" s="199">
        <v>27.5</v>
      </c>
      <c r="E89" s="199"/>
      <c r="H89" s="353">
        <v>1994</v>
      </c>
      <c r="J89" s="199">
        <v>24.084</v>
      </c>
      <c r="K89" s="199">
        <v>11.16</v>
      </c>
      <c r="L89" s="199">
        <v>5.4</v>
      </c>
      <c r="M89" s="199"/>
      <c r="N89" s="199">
        <v>27.5</v>
      </c>
      <c r="O89" s="199"/>
    </row>
    <row r="90" spans="1:15">
      <c r="A90" s="352">
        <v>1995</v>
      </c>
      <c r="B90" s="199" t="s">
        <v>272</v>
      </c>
      <c r="D90" s="199">
        <v>31.9</v>
      </c>
      <c r="E90" s="199"/>
      <c r="H90" s="353">
        <v>1995</v>
      </c>
      <c r="J90" s="199">
        <v>25.622</v>
      </c>
      <c r="K90" s="199">
        <v>11.22</v>
      </c>
      <c r="L90" s="199"/>
      <c r="M90" s="199"/>
      <c r="N90" s="199">
        <v>31.9</v>
      </c>
      <c r="O90" s="199"/>
    </row>
    <row r="91" spans="1:15">
      <c r="A91" s="352">
        <v>1996</v>
      </c>
      <c r="B91" s="199" t="s">
        <v>272</v>
      </c>
      <c r="D91" s="199">
        <v>36.200000000000003</v>
      </c>
      <c r="E91" s="199"/>
      <c r="H91" s="353">
        <v>1996</v>
      </c>
      <c r="J91" s="199">
        <v>25.602</v>
      </c>
      <c r="K91" s="199">
        <v>11.08</v>
      </c>
      <c r="L91" s="199">
        <v>5.43</v>
      </c>
      <c r="M91" s="199"/>
      <c r="N91" s="199">
        <v>36.200000000000003</v>
      </c>
      <c r="O91" s="199"/>
    </row>
    <row r="92" spans="1:15">
      <c r="A92" s="352">
        <v>1997</v>
      </c>
      <c r="B92" s="199" t="s">
        <v>272</v>
      </c>
      <c r="D92" s="199">
        <v>34.5</v>
      </c>
      <c r="E92" s="199"/>
      <c r="H92" s="353">
        <v>1997</v>
      </c>
      <c r="J92" s="199">
        <v>25.715</v>
      </c>
      <c r="K92" s="199">
        <v>11.62</v>
      </c>
      <c r="L92" s="199">
        <v>7.04</v>
      </c>
      <c r="M92" s="199"/>
      <c r="N92" s="199">
        <v>34.5</v>
      </c>
      <c r="O92" s="199"/>
    </row>
    <row r="93" spans="1:15">
      <c r="A93" s="352">
        <v>1998</v>
      </c>
      <c r="B93" s="199" t="s">
        <v>272</v>
      </c>
      <c r="D93" s="199">
        <v>39.700000000000003</v>
      </c>
      <c r="E93" s="199"/>
      <c r="H93" s="353">
        <v>1998</v>
      </c>
      <c r="J93" s="199">
        <v>28.061</v>
      </c>
      <c r="K93" s="199">
        <v>10.37</v>
      </c>
      <c r="L93" s="199">
        <v>7.69</v>
      </c>
      <c r="M93" s="199"/>
      <c r="N93" s="199">
        <v>39.700000000000003</v>
      </c>
      <c r="O93" s="199"/>
    </row>
    <row r="94" spans="1:15">
      <c r="A94" s="352">
        <v>1999</v>
      </c>
      <c r="B94" s="199" t="s">
        <v>272</v>
      </c>
      <c r="D94" s="199">
        <v>35.299999999999997</v>
      </c>
      <c r="E94" s="199"/>
      <c r="H94" s="353">
        <v>1999</v>
      </c>
      <c r="J94" s="199">
        <v>28.024999999999999</v>
      </c>
      <c r="K94" s="199">
        <v>9.4700000000000006</v>
      </c>
      <c r="L94" s="199">
        <v>8.24</v>
      </c>
      <c r="M94" s="199"/>
      <c r="N94" s="199">
        <v>35.299999999999997</v>
      </c>
      <c r="O94" s="199"/>
    </row>
    <row r="95" spans="1:15">
      <c r="A95" s="352">
        <v>2000</v>
      </c>
      <c r="B95" s="199" t="s">
        <v>272</v>
      </c>
      <c r="D95" s="199"/>
      <c r="E95" s="199">
        <v>24.68</v>
      </c>
      <c r="F95" s="199"/>
      <c r="H95" s="353">
        <v>2000</v>
      </c>
      <c r="J95" s="199">
        <v>28.149000000000001</v>
      </c>
      <c r="K95" s="199">
        <v>12.24</v>
      </c>
      <c r="L95" s="199">
        <v>8.25</v>
      </c>
      <c r="M95" s="199"/>
      <c r="N95" s="199"/>
      <c r="O95" s="199">
        <v>24.68</v>
      </c>
    </row>
    <row r="96" spans="1:15">
      <c r="A96" s="352">
        <v>2001</v>
      </c>
      <c r="B96" s="199" t="s">
        <v>272</v>
      </c>
      <c r="D96" s="199"/>
      <c r="E96" s="199">
        <v>20.6</v>
      </c>
      <c r="F96" s="199"/>
      <c r="H96" s="353">
        <v>2001</v>
      </c>
      <c r="J96" s="199">
        <v>28.132000000000001</v>
      </c>
      <c r="K96" s="199">
        <v>11.41</v>
      </c>
      <c r="L96" s="199">
        <v>9.5701609999999988</v>
      </c>
      <c r="M96" s="199"/>
      <c r="N96" s="199"/>
      <c r="O96" s="199">
        <v>20.6</v>
      </c>
    </row>
    <row r="97" spans="1:15">
      <c r="A97" s="352">
        <v>2002</v>
      </c>
      <c r="B97" s="199" t="s">
        <v>272</v>
      </c>
      <c r="D97" s="199"/>
      <c r="E97" s="199">
        <v>19.2</v>
      </c>
      <c r="F97" s="199"/>
      <c r="H97" s="353">
        <v>2002</v>
      </c>
      <c r="J97" s="199">
        <v>28.042000000000002</v>
      </c>
      <c r="K97" s="199">
        <v>10.01</v>
      </c>
      <c r="L97" s="199">
        <v>9.1199959999999987</v>
      </c>
      <c r="M97" s="199"/>
      <c r="N97" s="199"/>
      <c r="O97" s="199">
        <v>19.2</v>
      </c>
    </row>
    <row r="98" spans="1:15">
      <c r="A98" s="352">
        <v>2003</v>
      </c>
      <c r="B98" s="199" t="s">
        <v>272</v>
      </c>
      <c r="D98" s="199"/>
      <c r="E98" s="199">
        <v>19.510000000000002</v>
      </c>
      <c r="F98" s="199"/>
      <c r="H98" s="353">
        <v>2003</v>
      </c>
      <c r="J98" s="199">
        <v>27.701000000000001</v>
      </c>
      <c r="K98" s="199">
        <v>10.06</v>
      </c>
      <c r="L98" s="199">
        <v>8.3285319999999992</v>
      </c>
      <c r="M98" s="199"/>
      <c r="O98" s="199">
        <v>19.510000000000002</v>
      </c>
    </row>
    <row r="99" spans="1:15">
      <c r="A99" s="352">
        <v>2004</v>
      </c>
      <c r="B99" s="199"/>
      <c r="C99" s="199" t="s">
        <v>272</v>
      </c>
      <c r="D99" s="354"/>
      <c r="E99" s="199">
        <v>20.49</v>
      </c>
      <c r="H99" s="353">
        <v>2004</v>
      </c>
      <c r="J99" s="199">
        <v>27.649038999999998</v>
      </c>
      <c r="K99" s="199">
        <v>9.9700000000000006</v>
      </c>
      <c r="L99" s="199">
        <v>11.25</v>
      </c>
      <c r="M99" s="199"/>
      <c r="O99" s="199">
        <v>20.49</v>
      </c>
    </row>
    <row r="100" spans="1:15">
      <c r="A100" s="352">
        <v>2005</v>
      </c>
      <c r="B100" s="199"/>
      <c r="C100" s="199" t="s">
        <v>272</v>
      </c>
      <c r="D100" s="354"/>
      <c r="E100" s="199">
        <v>25.531185557834668</v>
      </c>
      <c r="H100" s="353">
        <v>2005</v>
      </c>
      <c r="J100" s="199">
        <v>27.6</v>
      </c>
      <c r="K100" s="199">
        <v>10.193762099703264</v>
      </c>
      <c r="L100" s="199">
        <v>14.31</v>
      </c>
      <c r="M100" s="199"/>
      <c r="O100" s="199">
        <v>25.531185557834668</v>
      </c>
    </row>
    <row r="101" spans="1:15">
      <c r="A101" s="352">
        <v>2006</v>
      </c>
      <c r="B101" s="354"/>
      <c r="C101" s="199" t="s">
        <v>272</v>
      </c>
      <c r="E101" s="199">
        <v>20.58</v>
      </c>
      <c r="H101" s="353">
        <v>2006</v>
      </c>
      <c r="J101" s="199">
        <v>27.8</v>
      </c>
      <c r="K101" s="199">
        <v>10.16</v>
      </c>
      <c r="L101" s="199">
        <v>12.96</v>
      </c>
      <c r="M101" s="199"/>
      <c r="O101" s="199">
        <v>20.58</v>
      </c>
    </row>
    <row r="102" spans="1:15">
      <c r="A102" s="352">
        <v>2007</v>
      </c>
      <c r="B102" s="354"/>
      <c r="C102" s="199" t="s">
        <v>272</v>
      </c>
      <c r="E102" s="199">
        <v>22.79</v>
      </c>
      <c r="H102" s="353">
        <v>2007</v>
      </c>
      <c r="J102" s="199">
        <v>27.5</v>
      </c>
      <c r="K102" s="199">
        <v>10.5</v>
      </c>
      <c r="L102" s="199">
        <v>11.35</v>
      </c>
      <c r="M102" s="199"/>
      <c r="O102" s="199">
        <v>22.79</v>
      </c>
    </row>
    <row r="103" spans="1:15">
      <c r="A103" s="352">
        <v>2008</v>
      </c>
      <c r="B103" s="354"/>
      <c r="C103" s="199" t="s">
        <v>272</v>
      </c>
      <c r="E103" s="199">
        <v>23.28</v>
      </c>
      <c r="H103" s="353">
        <v>2008</v>
      </c>
      <c r="J103" s="199">
        <v>27.6</v>
      </c>
      <c r="K103" s="199">
        <v>12.19</v>
      </c>
      <c r="L103" s="199">
        <v>10.36</v>
      </c>
      <c r="M103" s="199"/>
      <c r="O103" s="199">
        <v>23.28</v>
      </c>
    </row>
    <row r="104" spans="1:15">
      <c r="A104" s="352">
        <v>2009</v>
      </c>
      <c r="C104" s="199" t="s">
        <v>272</v>
      </c>
      <c r="E104" s="199">
        <v>19.84</v>
      </c>
      <c r="H104" s="353">
        <v>2009</v>
      </c>
      <c r="J104" s="199">
        <v>27.6</v>
      </c>
      <c r="K104" s="199">
        <v>10.1</v>
      </c>
      <c r="L104" s="199">
        <v>9.69</v>
      </c>
      <c r="M104" s="199"/>
      <c r="O104" s="199">
        <v>19.84</v>
      </c>
    </row>
    <row r="105" spans="1:15">
      <c r="A105" s="352">
        <v>2010</v>
      </c>
      <c r="C105" s="199" t="s">
        <v>272</v>
      </c>
      <c r="E105" s="199">
        <v>17.95</v>
      </c>
      <c r="H105" s="353">
        <v>2010</v>
      </c>
      <c r="J105" s="199">
        <v>27.6</v>
      </c>
      <c r="K105" s="199">
        <v>10.89</v>
      </c>
      <c r="L105" s="199">
        <v>8.33</v>
      </c>
      <c r="M105" s="199"/>
      <c r="O105" s="199">
        <v>17.95</v>
      </c>
    </row>
    <row r="106" spans="1:15">
      <c r="A106" s="352">
        <v>2011</v>
      </c>
      <c r="C106" s="355" t="s">
        <v>272</v>
      </c>
      <c r="E106" s="199">
        <v>16.329999999999998</v>
      </c>
      <c r="H106" s="353">
        <v>2011</v>
      </c>
      <c r="J106" s="199">
        <v>27.8</v>
      </c>
      <c r="K106" s="199">
        <v>10.7</v>
      </c>
      <c r="L106" s="199">
        <v>9.8699999999999992</v>
      </c>
      <c r="M106" s="199"/>
      <c r="O106" s="199">
        <v>16.329999999999998</v>
      </c>
    </row>
    <row r="107" spans="1:15">
      <c r="A107" s="352">
        <v>2012</v>
      </c>
      <c r="C107" s="355" t="s">
        <v>272</v>
      </c>
      <c r="E107" s="199">
        <v>12.54</v>
      </c>
      <c r="H107" s="353">
        <v>2012</v>
      </c>
      <c r="J107" s="199">
        <v>28.2</v>
      </c>
      <c r="K107" s="199">
        <v>10.79</v>
      </c>
      <c r="L107" s="199">
        <v>8.43</v>
      </c>
      <c r="M107" s="199"/>
      <c r="O107" s="199">
        <v>12.54</v>
      </c>
    </row>
    <row r="108" spans="1:15">
      <c r="A108" s="352">
        <v>2013</v>
      </c>
      <c r="C108" s="355" t="s">
        <v>272</v>
      </c>
      <c r="E108" s="355">
        <v>11.39</v>
      </c>
      <c r="H108" s="353">
        <v>2013</v>
      </c>
      <c r="J108" s="355" t="s">
        <v>272</v>
      </c>
      <c r="K108" s="355">
        <v>10.69</v>
      </c>
      <c r="L108" s="199"/>
      <c r="M108" s="199"/>
      <c r="O108" s="355">
        <v>11.39</v>
      </c>
    </row>
    <row r="109" spans="1:15">
      <c r="A109" s="352">
        <v>2014</v>
      </c>
      <c r="C109" s="355" t="s">
        <v>272</v>
      </c>
      <c r="E109" s="355">
        <v>11.81</v>
      </c>
      <c r="H109" s="353">
        <v>2014</v>
      </c>
      <c r="J109" s="355" t="s">
        <v>272</v>
      </c>
      <c r="K109" s="355">
        <v>9.41</v>
      </c>
      <c r="O109" s="355">
        <v>11.81</v>
      </c>
    </row>
    <row r="110" spans="1:15">
      <c r="A110" s="352">
        <v>2015</v>
      </c>
      <c r="C110" s="355" t="s">
        <v>272</v>
      </c>
      <c r="E110" s="355">
        <v>14.195369558767768</v>
      </c>
      <c r="H110" s="353">
        <v>2015</v>
      </c>
      <c r="J110" s="355" t="s">
        <v>272</v>
      </c>
      <c r="K110" s="355">
        <v>10.270679104623694</v>
      </c>
      <c r="O110" s="355">
        <v>14.195369558767768</v>
      </c>
    </row>
    <row r="111" spans="1:15">
      <c r="A111" s="352">
        <v>2016</v>
      </c>
      <c r="C111" s="355" t="s">
        <v>272</v>
      </c>
      <c r="E111" s="355" t="s">
        <v>272</v>
      </c>
      <c r="H111" s="353">
        <v>2015</v>
      </c>
      <c r="J111" s="355" t="s">
        <v>272</v>
      </c>
      <c r="K111" s="355" t="s">
        <v>272</v>
      </c>
      <c r="O111" s="355" t="s">
        <v>272</v>
      </c>
    </row>
    <row r="112" spans="1:15">
      <c r="A112" s="352">
        <v>2017</v>
      </c>
      <c r="C112" s="355" t="s">
        <v>272</v>
      </c>
    </row>
    <row r="113" spans="1:13">
      <c r="A113" s="352">
        <v>2018</v>
      </c>
      <c r="C113" s="355" t="s">
        <v>272</v>
      </c>
      <c r="M113" s="89">
        <v>4.4475710924999996</v>
      </c>
    </row>
    <row r="114" spans="1:13">
      <c r="A114" s="352">
        <v>2019</v>
      </c>
      <c r="C114" s="355" t="s">
        <v>272</v>
      </c>
      <c r="M114" s="89">
        <v>4.2810627175000002</v>
      </c>
    </row>
    <row r="115" spans="1:13">
      <c r="A115" s="352">
        <v>2020</v>
      </c>
      <c r="C115" s="355" t="s">
        <v>272</v>
      </c>
      <c r="M115" s="89">
        <v>3.7735987999999998</v>
      </c>
    </row>
    <row r="116" spans="1:13">
      <c r="A116" s="352">
        <v>2021</v>
      </c>
      <c r="C116" s="355" t="s">
        <v>272</v>
      </c>
      <c r="M116" s="89">
        <v>4.2286601599999996</v>
      </c>
    </row>
    <row r="117" spans="1:13">
      <c r="A117" s="352">
        <v>2022</v>
      </c>
      <c r="C117" s="355">
        <v>155.1</v>
      </c>
      <c r="M117" s="89">
        <v>4.0255500099999999</v>
      </c>
    </row>
    <row r="118" spans="1:13">
      <c r="A118" s="352">
        <v>2023</v>
      </c>
      <c r="C118" s="355">
        <v>134.1</v>
      </c>
      <c r="M118" s="89">
        <v>4.0848674999999997</v>
      </c>
    </row>
  </sheetData>
  <phoneticPr fontId="7" type="noConversion"/>
  <pageMargins left="0.75" right="0.75" top="1" bottom="1" header="0.5" footer="0.5"/>
  <pageSetup paperSize="9" scale="35"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877E5-30BD-4E0C-A965-65AC45F49F62}">
  <dimension ref="A2:D8"/>
  <sheetViews>
    <sheetView workbookViewId="0"/>
  </sheetViews>
  <sheetFormatPr defaultRowHeight="15"/>
  <cols>
    <col min="1" max="16384" width="9.140625" style="215"/>
  </cols>
  <sheetData>
    <row r="2" spans="1:4">
      <c r="D2" s="215" t="s">
        <v>556</v>
      </c>
    </row>
    <row r="3" spans="1:4">
      <c r="A3" s="215" t="s">
        <v>555</v>
      </c>
      <c r="B3" s="215" t="s">
        <v>554</v>
      </c>
    </row>
    <row r="4" spans="1:4">
      <c r="A4" s="215" t="s">
        <v>553</v>
      </c>
      <c r="B4" s="215">
        <v>15</v>
      </c>
    </row>
    <row r="5" spans="1:4">
      <c r="A5" s="215" t="s">
        <v>552</v>
      </c>
      <c r="B5" s="215">
        <v>31</v>
      </c>
    </row>
    <row r="6" spans="1:4">
      <c r="A6" s="215" t="s">
        <v>88</v>
      </c>
      <c r="B6" s="215">
        <v>41</v>
      </c>
    </row>
    <row r="7" spans="1:4">
      <c r="A7" s="215" t="s">
        <v>69</v>
      </c>
      <c r="B7" s="215">
        <v>6</v>
      </c>
    </row>
    <row r="8" spans="1:4">
      <c r="A8" s="215" t="s">
        <v>37</v>
      </c>
      <c r="B8" s="215">
        <v>7</v>
      </c>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C58"/>
  <sheetViews>
    <sheetView zoomScale="70" zoomScaleNormal="70" workbookViewId="0">
      <selection activeCell="M39" sqref="M39"/>
    </sheetView>
  </sheetViews>
  <sheetFormatPr defaultColWidth="11.42578125" defaultRowHeight="15"/>
  <cols>
    <col min="1" max="1" width="36.28515625" style="2" customWidth="1"/>
    <col min="2" max="2" width="55.140625" style="2" customWidth="1"/>
    <col min="3" max="3" width="59.28515625" style="2" customWidth="1"/>
    <col min="4" max="4" width="15.28515625" style="2" customWidth="1"/>
    <col min="5" max="9" width="8.7109375" style="2" hidden="1" customWidth="1"/>
    <col min="10" max="10" width="9.5703125" style="2" hidden="1" customWidth="1"/>
    <col min="11" max="11" width="8.140625" style="2" hidden="1" customWidth="1"/>
    <col min="12" max="12" width="8.28515625" style="2" hidden="1" customWidth="1"/>
    <col min="13" max="14" width="11.42578125" style="2" customWidth="1"/>
    <col min="15" max="15" width="9.85546875" style="2" customWidth="1"/>
    <col min="16" max="16" width="10.42578125" style="2" customWidth="1"/>
    <col min="17" max="17" width="10.7109375" style="2" customWidth="1"/>
    <col min="18" max="18" width="10.140625" style="2" customWidth="1"/>
    <col min="19" max="16384" width="11.42578125" style="2"/>
  </cols>
  <sheetData>
    <row r="1" spans="1:29" ht="15.75">
      <c r="A1" s="27" t="s">
        <v>689</v>
      </c>
    </row>
    <row r="2" spans="1:29">
      <c r="A2" s="181" t="s">
        <v>270</v>
      </c>
    </row>
    <row r="3" spans="1:29">
      <c r="A3" s="181" t="s">
        <v>271</v>
      </c>
    </row>
    <row r="4" spans="1:29" ht="15.75">
      <c r="A4" s="356" t="s">
        <v>262</v>
      </c>
      <c r="B4" s="357" t="s">
        <v>690</v>
      </c>
      <c r="C4" s="356" t="s">
        <v>691</v>
      </c>
      <c r="D4" s="356" t="s">
        <v>692</v>
      </c>
      <c r="E4" s="358" t="s">
        <v>337</v>
      </c>
      <c r="F4" s="358" t="s">
        <v>338</v>
      </c>
      <c r="G4" s="358" t="s">
        <v>339</v>
      </c>
      <c r="H4" s="358" t="s">
        <v>287</v>
      </c>
      <c r="I4" s="358" t="s">
        <v>288</v>
      </c>
      <c r="J4" s="358" t="s">
        <v>289</v>
      </c>
      <c r="K4" s="358" t="s">
        <v>290</v>
      </c>
      <c r="L4" s="358" t="s">
        <v>291</v>
      </c>
      <c r="M4" s="358" t="s">
        <v>292</v>
      </c>
      <c r="N4" s="358" t="s">
        <v>293</v>
      </c>
      <c r="O4" s="358" t="s">
        <v>294</v>
      </c>
      <c r="P4" s="358" t="s">
        <v>295</v>
      </c>
      <c r="Q4" s="358" t="s">
        <v>296</v>
      </c>
      <c r="R4" s="358" t="s">
        <v>297</v>
      </c>
      <c r="S4" s="358" t="s">
        <v>298</v>
      </c>
      <c r="T4" s="358" t="s">
        <v>299</v>
      </c>
      <c r="U4" s="358" t="s">
        <v>300</v>
      </c>
      <c r="V4" s="358" t="s">
        <v>301</v>
      </c>
      <c r="W4" s="358" t="s">
        <v>302</v>
      </c>
      <c r="X4" s="358" t="s">
        <v>303</v>
      </c>
      <c r="Y4" s="358" t="s">
        <v>304</v>
      </c>
      <c r="Z4" s="358" t="s">
        <v>569</v>
      </c>
      <c r="AA4" s="358" t="s">
        <v>519</v>
      </c>
      <c r="AB4" s="358" t="s">
        <v>547</v>
      </c>
      <c r="AC4" s="358" t="s">
        <v>570</v>
      </c>
    </row>
    <row r="5" spans="1:29">
      <c r="A5" s="83" t="s">
        <v>68</v>
      </c>
      <c r="B5" s="2" t="s">
        <v>150</v>
      </c>
      <c r="C5" s="2" t="s">
        <v>149</v>
      </c>
      <c r="D5" s="2" t="s">
        <v>3</v>
      </c>
      <c r="E5" s="359">
        <v>2.7469999999999999</v>
      </c>
      <c r="F5" s="359">
        <v>2.4910000000000001</v>
      </c>
      <c r="G5" s="359">
        <v>2.6459999999999999</v>
      </c>
      <c r="H5" s="359">
        <v>2.4380000000000002</v>
      </c>
      <c r="I5" s="359">
        <v>2.5129999999999999</v>
      </c>
      <c r="J5" s="359">
        <v>2.4540000000000002</v>
      </c>
      <c r="K5" s="359">
        <v>2.6</v>
      </c>
      <c r="L5" s="129">
        <v>2.7872789999999998</v>
      </c>
      <c r="M5" s="129">
        <v>2.9161029999999997</v>
      </c>
      <c r="N5" s="129">
        <v>3.0645146437300039</v>
      </c>
      <c r="O5" s="129">
        <v>3.3205910948800001</v>
      </c>
      <c r="P5" s="129">
        <v>3.666655886950001</v>
      </c>
      <c r="Q5" s="360">
        <v>3.7953920000000005</v>
      </c>
      <c r="R5" s="360">
        <v>3.871464</v>
      </c>
      <c r="S5" s="129">
        <v>3.9883299999999999</v>
      </c>
      <c r="T5" s="129">
        <v>4.3336639999999997</v>
      </c>
      <c r="U5" s="361">
        <v>4.2032150000000001</v>
      </c>
      <c r="V5" s="3">
        <v>4.5244979999999995</v>
      </c>
      <c r="W5" s="3">
        <v>4.8091590000000002</v>
      </c>
      <c r="X5" s="3">
        <v>4.9608019999999993</v>
      </c>
      <c r="Y5" s="362">
        <v>4.9050070000000003</v>
      </c>
      <c r="Z5" s="3">
        <v>0.67798100000000006</v>
      </c>
      <c r="AA5" s="2">
        <v>3.7109480000000001</v>
      </c>
      <c r="AB5" s="3">
        <v>4.5753170000000001</v>
      </c>
      <c r="AC5" s="3" t="s">
        <v>272</v>
      </c>
    </row>
    <row r="6" spans="1:29">
      <c r="A6" s="83" t="s">
        <v>68</v>
      </c>
      <c r="B6" s="2" t="s">
        <v>150</v>
      </c>
      <c r="C6" s="2" t="s">
        <v>151</v>
      </c>
      <c r="D6" s="2" t="s">
        <v>3</v>
      </c>
      <c r="E6" s="359">
        <v>2.7290000000000001</v>
      </c>
      <c r="F6" s="359">
        <v>2.4780000000000002</v>
      </c>
      <c r="G6" s="359">
        <v>2.6269999999999998</v>
      </c>
      <c r="H6" s="359">
        <v>2.4159999999999999</v>
      </c>
      <c r="I6" s="359">
        <v>2.4940000000000002</v>
      </c>
      <c r="J6" s="359">
        <v>2.4262870000000003</v>
      </c>
      <c r="K6" s="359">
        <v>2.6</v>
      </c>
      <c r="L6" s="129">
        <v>2.7886199999999999</v>
      </c>
      <c r="M6" s="129">
        <v>2.8915959999999998</v>
      </c>
      <c r="N6" s="129">
        <v>3.0645147037299862</v>
      </c>
      <c r="O6" s="129">
        <v>3.320591094880029</v>
      </c>
      <c r="P6" s="129">
        <v>3.666655886950001</v>
      </c>
      <c r="Q6" s="363">
        <v>3.7953920000000005</v>
      </c>
      <c r="R6" s="363">
        <v>3.871464</v>
      </c>
      <c r="S6" s="129">
        <v>3.9883299999999999</v>
      </c>
      <c r="T6" s="129">
        <v>4.3336639999999997</v>
      </c>
      <c r="U6" s="361">
        <v>4.2032150000000001</v>
      </c>
      <c r="V6" s="3">
        <v>4.5244979999999995</v>
      </c>
      <c r="W6" s="3">
        <v>4.8091590000000002</v>
      </c>
      <c r="X6" s="3">
        <v>4.9608019999999993</v>
      </c>
      <c r="Y6" s="362">
        <v>4.9050070000000003</v>
      </c>
      <c r="Z6" s="3">
        <v>0.67798100000000006</v>
      </c>
      <c r="AA6" s="2">
        <v>3.7109480000000001</v>
      </c>
      <c r="AB6" s="3">
        <v>4.5753170000000001</v>
      </c>
      <c r="AC6" s="3" t="s">
        <v>272</v>
      </c>
    </row>
    <row r="7" spans="1:29">
      <c r="A7" s="83" t="s">
        <v>68</v>
      </c>
      <c r="B7" s="2" t="s">
        <v>686</v>
      </c>
      <c r="C7" s="2" t="s">
        <v>152</v>
      </c>
      <c r="D7" s="2" t="s">
        <v>3</v>
      </c>
      <c r="E7" s="364">
        <v>5.476</v>
      </c>
      <c r="F7" s="364">
        <v>4.9690000000000003</v>
      </c>
      <c r="G7" s="364">
        <v>5.2729999999999997</v>
      </c>
      <c r="H7" s="364">
        <v>4.8540000000000001</v>
      </c>
      <c r="I7" s="364">
        <v>5.0069999999999997</v>
      </c>
      <c r="J7" s="364">
        <v>4.8802870000000009</v>
      </c>
      <c r="K7" s="364">
        <v>5.2</v>
      </c>
      <c r="L7" s="364">
        <v>5.5758989999999997</v>
      </c>
      <c r="M7" s="364">
        <v>5.8076989999999995</v>
      </c>
      <c r="N7" s="364">
        <v>6.1290293474599906</v>
      </c>
      <c r="O7" s="364">
        <v>6.6411821897600287</v>
      </c>
      <c r="P7" s="364">
        <v>7.333311773900002</v>
      </c>
      <c r="Q7" s="364">
        <v>7.5907840000000011</v>
      </c>
      <c r="R7" s="364">
        <v>7.742928</v>
      </c>
      <c r="S7" s="364">
        <v>7.9766599999999999</v>
      </c>
      <c r="T7" s="364">
        <v>8.6673279999999995</v>
      </c>
      <c r="U7" s="364">
        <v>8.4064300000000003</v>
      </c>
      <c r="V7" s="364">
        <v>9.0489959999999989</v>
      </c>
      <c r="W7" s="364">
        <v>9.6183180000000004</v>
      </c>
      <c r="X7" s="364">
        <v>9.9216039999999985</v>
      </c>
      <c r="Y7" s="364">
        <v>9.8100140000000007</v>
      </c>
      <c r="Z7" s="364">
        <v>1.3559620000000001</v>
      </c>
      <c r="AA7" s="364">
        <v>7.4218960000000003</v>
      </c>
      <c r="AB7" s="364">
        <v>9.1506340000000002</v>
      </c>
    </row>
    <row r="8" spans="1:29">
      <c r="A8" s="83" t="s">
        <v>69</v>
      </c>
      <c r="B8" s="2" t="s">
        <v>153</v>
      </c>
      <c r="C8" s="2" t="s">
        <v>154</v>
      </c>
      <c r="D8" s="2" t="s">
        <v>1</v>
      </c>
      <c r="E8" s="365">
        <v>9079</v>
      </c>
      <c r="F8" s="365">
        <v>9508</v>
      </c>
      <c r="G8" s="365">
        <v>10213</v>
      </c>
      <c r="H8" s="365">
        <v>11513</v>
      </c>
      <c r="I8" s="365">
        <v>12384.663</v>
      </c>
      <c r="J8" s="365">
        <v>12876.352999999999</v>
      </c>
      <c r="K8" s="365">
        <v>13161.129000000001</v>
      </c>
      <c r="L8" s="365">
        <v>12961.695</v>
      </c>
      <c r="M8" s="365">
        <v>12873.272999999999</v>
      </c>
      <c r="N8" s="365">
        <v>12067.626</v>
      </c>
      <c r="O8" s="365">
        <v>10889.736000000001</v>
      </c>
      <c r="P8" s="365">
        <v>9829.8240000000005</v>
      </c>
      <c r="Q8" s="365">
        <v>10120.880999999999</v>
      </c>
      <c r="R8" s="365">
        <v>10051.195</v>
      </c>
      <c r="S8" s="365">
        <v>10304.102999999999</v>
      </c>
      <c r="T8" s="365">
        <v>10565.861000000001</v>
      </c>
      <c r="U8" s="365">
        <v>11146.607</v>
      </c>
      <c r="V8" s="365">
        <v>11249.261</v>
      </c>
      <c r="W8" s="365">
        <v>11392.752</v>
      </c>
      <c r="X8" s="365">
        <v>11469.885</v>
      </c>
      <c r="Y8" s="365">
        <v>11006.612999999999</v>
      </c>
      <c r="Z8" s="173">
        <v>2826.4589999999998</v>
      </c>
      <c r="AA8" s="173">
        <v>3592.5169999999998</v>
      </c>
      <c r="AB8" s="173">
        <v>7265.2950000000001</v>
      </c>
      <c r="AC8" s="173">
        <v>9003.5830000000005</v>
      </c>
    </row>
    <row r="9" spans="1:29">
      <c r="A9" s="83" t="s">
        <v>69</v>
      </c>
      <c r="B9" s="2" t="s">
        <v>153</v>
      </c>
      <c r="C9" s="2" t="s">
        <v>693</v>
      </c>
      <c r="D9" s="2" t="s">
        <v>1</v>
      </c>
      <c r="E9" s="2">
        <v>627</v>
      </c>
      <c r="F9" s="2">
        <v>659</v>
      </c>
      <c r="G9" s="2">
        <v>852</v>
      </c>
      <c r="H9" s="2">
        <v>1009</v>
      </c>
      <c r="I9" s="2">
        <v>946.73599999999999</v>
      </c>
      <c r="J9" s="2">
        <v>994.93100000000004</v>
      </c>
      <c r="K9" s="2">
        <v>1024.691</v>
      </c>
      <c r="L9" s="2">
        <v>1124.4849999999999</v>
      </c>
      <c r="M9" s="2">
        <v>1156.77</v>
      </c>
      <c r="N9" s="2">
        <v>1195.1020000000001</v>
      </c>
      <c r="O9" s="2">
        <v>1019.543</v>
      </c>
      <c r="P9" s="2">
        <v>849.41600000000005</v>
      </c>
      <c r="Q9" s="2">
        <v>852.85299999999995</v>
      </c>
      <c r="R9" s="2">
        <v>816.58199999999999</v>
      </c>
      <c r="S9" s="2">
        <v>843.94500000000005</v>
      </c>
      <c r="T9" s="2">
        <v>958.21400000000006</v>
      </c>
      <c r="U9" s="2">
        <v>1131.355</v>
      </c>
      <c r="V9" s="2">
        <v>1258.001</v>
      </c>
      <c r="W9" s="2">
        <v>1314.2</v>
      </c>
      <c r="X9" s="2">
        <v>1326.355</v>
      </c>
      <c r="Y9" s="2">
        <v>1369.894</v>
      </c>
      <c r="Z9" s="2">
        <v>287.13400000000001</v>
      </c>
      <c r="AA9" s="2">
        <v>272.78699999999998</v>
      </c>
      <c r="AB9" s="2">
        <v>1213.346</v>
      </c>
      <c r="AC9" s="2">
        <v>1528.6790000000001</v>
      </c>
    </row>
    <row r="10" spans="1:29">
      <c r="A10" s="83" t="s">
        <v>69</v>
      </c>
      <c r="B10" s="2" t="s">
        <v>153</v>
      </c>
      <c r="C10" s="2" t="s">
        <v>694</v>
      </c>
      <c r="D10" s="2" t="s">
        <v>1</v>
      </c>
      <c r="E10" s="365">
        <v>4102</v>
      </c>
      <c r="F10" s="365">
        <v>4415</v>
      </c>
      <c r="G10" s="365">
        <v>4716</v>
      </c>
      <c r="H10" s="365">
        <v>4993</v>
      </c>
      <c r="I10" s="365">
        <v>5608.4629999999997</v>
      </c>
      <c r="J10" s="365">
        <v>6233.7610000000004</v>
      </c>
      <c r="K10" s="365">
        <v>7009.2380000000003</v>
      </c>
      <c r="L10" s="365">
        <v>7437.3620000000001</v>
      </c>
      <c r="M10" s="365">
        <v>8039.3429999999998</v>
      </c>
      <c r="N10" s="365">
        <v>8098.1480000000001</v>
      </c>
      <c r="O10" s="365">
        <v>7681.9989999999998</v>
      </c>
      <c r="P10" s="365">
        <v>7396.8519999999999</v>
      </c>
      <c r="Q10" s="365">
        <v>8203.7800000000007</v>
      </c>
      <c r="R10" s="365">
        <v>8434.8150000000005</v>
      </c>
      <c r="S10" s="365">
        <v>8974.2170000000006</v>
      </c>
      <c r="T10" s="365">
        <v>9087.9629999999997</v>
      </c>
      <c r="U10" s="365">
        <v>9646.0560000000005</v>
      </c>
      <c r="V10" s="365">
        <v>11136</v>
      </c>
      <c r="W10" s="365">
        <v>12555.182000000001</v>
      </c>
      <c r="X10" s="365">
        <v>13005.695</v>
      </c>
      <c r="Y10" s="365">
        <v>12998.333000000001</v>
      </c>
      <c r="Z10" s="365">
        <v>2867.0450000000001</v>
      </c>
      <c r="AA10" s="365">
        <v>2065.1979999999999</v>
      </c>
      <c r="AB10" s="365">
        <v>10626.869000000001</v>
      </c>
      <c r="AC10" s="365">
        <v>12562.105</v>
      </c>
    </row>
    <row r="11" spans="1:29">
      <c r="A11" s="83" t="s">
        <v>69</v>
      </c>
      <c r="B11" s="2" t="s">
        <v>153</v>
      </c>
      <c r="C11" s="2" t="s">
        <v>695</v>
      </c>
      <c r="D11" s="2" t="s">
        <v>1</v>
      </c>
      <c r="E11" s="365">
        <v>508</v>
      </c>
      <c r="F11" s="365">
        <v>492</v>
      </c>
      <c r="G11" s="365">
        <v>459</v>
      </c>
      <c r="H11" s="365">
        <v>418</v>
      </c>
      <c r="I11" s="365">
        <v>395.15899999999999</v>
      </c>
      <c r="J11" s="365">
        <v>594.72400000000005</v>
      </c>
      <c r="K11" s="365">
        <v>657.13699999999994</v>
      </c>
      <c r="L11" s="365">
        <v>749.51099999999997</v>
      </c>
      <c r="M11" s="365">
        <v>777.31100000000004</v>
      </c>
      <c r="N11" s="365">
        <v>644.64499999999998</v>
      </c>
      <c r="O11" s="365">
        <v>567.86</v>
      </c>
      <c r="P11" s="365">
        <v>476.06099999999998</v>
      </c>
      <c r="Q11" s="365">
        <v>523.74900000000002</v>
      </c>
      <c r="R11" s="365">
        <v>485.41199999999998</v>
      </c>
      <c r="S11" s="365">
        <v>473.07499999999999</v>
      </c>
      <c r="T11" s="365">
        <v>559.15700000000004</v>
      </c>
      <c r="U11" s="365">
        <v>637.56200000000001</v>
      </c>
      <c r="V11" s="365">
        <v>691.37</v>
      </c>
      <c r="W11" s="365">
        <v>843.99800000000005</v>
      </c>
      <c r="X11" s="365">
        <v>863.58799999999997</v>
      </c>
      <c r="Y11" s="365">
        <v>736.37599999999998</v>
      </c>
      <c r="Z11" s="365">
        <v>44.540999999999997</v>
      </c>
      <c r="AA11" s="365">
        <v>1.0580000000000001</v>
      </c>
      <c r="AB11" s="365">
        <v>536.39099999999996</v>
      </c>
      <c r="AC11" s="365">
        <v>730.48299999999995</v>
      </c>
    </row>
    <row r="12" spans="1:29">
      <c r="A12" s="83" t="s">
        <v>69</v>
      </c>
      <c r="B12" s="2" t="s">
        <v>153</v>
      </c>
      <c r="C12" s="2" t="s">
        <v>696</v>
      </c>
      <c r="D12" s="2" t="s">
        <v>1</v>
      </c>
      <c r="E12" s="365">
        <v>190</v>
      </c>
      <c r="F12" s="365">
        <v>195</v>
      </c>
      <c r="G12" s="365">
        <v>211</v>
      </c>
      <c r="H12" s="365">
        <v>205</v>
      </c>
      <c r="I12" s="365">
        <v>184.267</v>
      </c>
      <c r="J12" s="365">
        <v>300.59199999999998</v>
      </c>
      <c r="K12" s="365">
        <v>283.22899999999998</v>
      </c>
      <c r="L12" s="365">
        <v>359.42599999999999</v>
      </c>
      <c r="M12" s="365">
        <v>381.38299999999998</v>
      </c>
      <c r="N12" s="365">
        <v>414.54199999999997</v>
      </c>
      <c r="O12" s="365">
        <v>470.50299999999999</v>
      </c>
      <c r="P12" s="365">
        <v>546.69399999999996</v>
      </c>
      <c r="Q12" s="365">
        <v>481.75700000000001</v>
      </c>
      <c r="R12" s="365">
        <v>476.84899999999999</v>
      </c>
      <c r="S12" s="365">
        <v>567.76400000000001</v>
      </c>
      <c r="T12" s="365">
        <v>641.24800000000005</v>
      </c>
      <c r="U12" s="365">
        <v>775.63</v>
      </c>
      <c r="V12" s="365">
        <v>757.36800000000005</v>
      </c>
      <c r="W12" s="365">
        <v>795.91499999999996</v>
      </c>
      <c r="X12" s="365">
        <v>845.11900000000003</v>
      </c>
      <c r="Y12" s="365">
        <v>919.72500000000002</v>
      </c>
      <c r="Z12" s="365">
        <v>210.60300000000001</v>
      </c>
      <c r="AA12" s="365">
        <v>96.900999999999996</v>
      </c>
      <c r="AB12" s="365">
        <v>480.80700000000002</v>
      </c>
      <c r="AC12" s="365">
        <v>734.58199999999999</v>
      </c>
    </row>
    <row r="13" spans="1:29">
      <c r="A13" s="83" t="s">
        <v>69</v>
      </c>
      <c r="B13" s="2" t="s">
        <v>153</v>
      </c>
      <c r="C13" s="2" t="s">
        <v>155</v>
      </c>
      <c r="D13" s="2" t="s">
        <v>1</v>
      </c>
      <c r="E13" s="366">
        <v>5427</v>
      </c>
      <c r="F13" s="365">
        <v>5761</v>
      </c>
      <c r="G13" s="365">
        <v>6238</v>
      </c>
      <c r="H13" s="365">
        <v>6625</v>
      </c>
      <c r="I13" s="365">
        <v>7134.6249999999991</v>
      </c>
      <c r="J13" s="365">
        <v>8124.0080000000007</v>
      </c>
      <c r="K13" s="365">
        <v>8974.2950000000001</v>
      </c>
      <c r="L13" s="365">
        <v>9670.7839999999997</v>
      </c>
      <c r="M13" s="365">
        <v>10354.806999999999</v>
      </c>
      <c r="N13" s="365">
        <v>10352.437</v>
      </c>
      <c r="O13" s="365">
        <v>9739.9050000000007</v>
      </c>
      <c r="P13" s="365">
        <v>9269.0229999999992</v>
      </c>
      <c r="Q13" s="365">
        <v>10062.138999999999</v>
      </c>
      <c r="R13" s="365">
        <v>10213.658000000001</v>
      </c>
      <c r="S13" s="365">
        <v>10859.001</v>
      </c>
      <c r="T13" s="365">
        <v>11246.581999999999</v>
      </c>
      <c r="U13" s="365">
        <v>12190.602999999999</v>
      </c>
      <c r="V13" s="365">
        <v>13842.739000000001</v>
      </c>
      <c r="W13" s="365">
        <v>15509.295000000002</v>
      </c>
      <c r="X13" s="365">
        <v>16040.757</v>
      </c>
      <c r="Y13" s="365">
        <v>16024.328000000001</v>
      </c>
      <c r="Z13" s="365">
        <v>3409.3230000000003</v>
      </c>
      <c r="AA13" s="365">
        <v>2435.9439999999995</v>
      </c>
      <c r="AB13" s="365">
        <v>12857.413</v>
      </c>
      <c r="AC13" s="365">
        <v>15555.849</v>
      </c>
    </row>
    <row r="14" spans="1:29">
      <c r="A14" s="83" t="s">
        <v>69</v>
      </c>
      <c r="B14" s="2" t="s">
        <v>156</v>
      </c>
      <c r="D14" s="2" t="s">
        <v>1</v>
      </c>
      <c r="E14" s="367">
        <v>14506</v>
      </c>
      <c r="F14" s="367">
        <v>15269</v>
      </c>
      <c r="G14" s="367">
        <v>16451</v>
      </c>
      <c r="H14" s="367">
        <v>18138</v>
      </c>
      <c r="I14" s="368">
        <v>19519.288</v>
      </c>
      <c r="J14" s="368">
        <v>21000.361000000001</v>
      </c>
      <c r="K14" s="368">
        <v>22135.423999999999</v>
      </c>
      <c r="L14" s="368">
        <v>22632.478999999999</v>
      </c>
      <c r="M14" s="368">
        <v>23228.079999999998</v>
      </c>
      <c r="N14" s="368">
        <v>22420.063000000002</v>
      </c>
      <c r="O14" s="368">
        <v>20629.641000000003</v>
      </c>
      <c r="P14" s="368">
        <v>19098.847000000002</v>
      </c>
      <c r="Q14" s="368">
        <v>20183.019999999997</v>
      </c>
      <c r="R14" s="368">
        <v>20264.853000000003</v>
      </c>
      <c r="S14" s="368">
        <v>21163.103999999999</v>
      </c>
      <c r="T14" s="368">
        <v>21812.442999999999</v>
      </c>
      <c r="U14" s="368">
        <v>23337.21</v>
      </c>
      <c r="V14" s="368">
        <v>25092</v>
      </c>
      <c r="W14" s="368">
        <v>26902.047000000002</v>
      </c>
      <c r="X14" s="368">
        <v>27510.642</v>
      </c>
      <c r="Y14" s="368">
        <v>27030.940999999999</v>
      </c>
      <c r="Z14" s="368">
        <v>6235.7820000000002</v>
      </c>
      <c r="AA14" s="368">
        <v>6028.4609999999993</v>
      </c>
      <c r="AB14" s="368">
        <v>20122.707999999999</v>
      </c>
      <c r="AC14" s="368">
        <v>24559.432000000001</v>
      </c>
    </row>
    <row r="15" spans="1:29" ht="22.5" customHeight="1">
      <c r="A15" s="83" t="s">
        <v>70</v>
      </c>
      <c r="B15" s="2" t="s">
        <v>180</v>
      </c>
      <c r="C15" s="369" t="s">
        <v>157</v>
      </c>
      <c r="D15" s="2" t="s">
        <v>1</v>
      </c>
      <c r="E15" s="367">
        <v>2621</v>
      </c>
      <c r="F15" s="367">
        <v>2470</v>
      </c>
      <c r="G15" s="367">
        <v>2326</v>
      </c>
      <c r="H15" s="367">
        <v>2284</v>
      </c>
      <c r="I15" s="368">
        <v>2430</v>
      </c>
      <c r="J15" s="368">
        <v>2337</v>
      </c>
      <c r="K15" s="368">
        <v>2051</v>
      </c>
      <c r="L15" s="368">
        <v>2015</v>
      </c>
      <c r="M15" s="368">
        <v>2094</v>
      </c>
      <c r="N15" s="368">
        <v>1938</v>
      </c>
      <c r="O15" s="368">
        <v>1916</v>
      </c>
      <c r="P15" s="368">
        <v>1920</v>
      </c>
      <c r="Q15" s="368">
        <v>1857.7449999999999</v>
      </c>
      <c r="R15" s="368">
        <v>1809.415</v>
      </c>
      <c r="S15" s="368">
        <v>1831</v>
      </c>
      <c r="T15" s="368">
        <v>1794.16</v>
      </c>
      <c r="U15" s="368">
        <v>1729.336</v>
      </c>
      <c r="V15" s="368">
        <v>1752.722</v>
      </c>
      <c r="W15" s="368">
        <v>1753.06</v>
      </c>
      <c r="X15" s="368">
        <v>1750</v>
      </c>
      <c r="Y15" s="368">
        <v>1771</v>
      </c>
      <c r="Z15" s="368">
        <v>850</v>
      </c>
      <c r="AA15" s="368">
        <v>1391</v>
      </c>
      <c r="AB15" s="368">
        <v>1670.8120000000001</v>
      </c>
      <c r="AC15" s="368">
        <v>1666</v>
      </c>
    </row>
    <row r="16" spans="1:29">
      <c r="A16" s="83" t="s">
        <v>70</v>
      </c>
      <c r="B16" s="2" t="s">
        <v>158</v>
      </c>
      <c r="D16" s="2" t="s">
        <v>1</v>
      </c>
      <c r="E16" s="370">
        <v>6</v>
      </c>
      <c r="F16" s="370">
        <v>5.681</v>
      </c>
      <c r="G16" s="370">
        <v>6.1050000000000004</v>
      </c>
      <c r="H16" s="370">
        <v>111.875</v>
      </c>
      <c r="I16" s="370">
        <v>207.58699999999999</v>
      </c>
      <c r="J16" s="370">
        <v>207</v>
      </c>
      <c r="K16" s="370">
        <v>194.32300000000001</v>
      </c>
      <c r="L16" s="370">
        <v>121</v>
      </c>
      <c r="M16" s="370">
        <v>111</v>
      </c>
      <c r="N16" s="370">
        <v>75</v>
      </c>
      <c r="O16" s="370">
        <v>31</v>
      </c>
      <c r="P16" s="370">
        <v>54.015999999999998</v>
      </c>
      <c r="Q16" s="370">
        <v>0.56299999999999994</v>
      </c>
      <c r="R16" s="370">
        <v>0.70599999999999996</v>
      </c>
      <c r="S16" s="370">
        <v>0.68600000000000005</v>
      </c>
      <c r="T16" s="370">
        <v>0.67300000000000004</v>
      </c>
      <c r="U16" s="370">
        <v>0.47899999999999998</v>
      </c>
      <c r="V16" s="370">
        <v>0.72099999999999997</v>
      </c>
      <c r="W16" s="370">
        <v>0.41099999999999998</v>
      </c>
      <c r="X16" s="131">
        <v>4.4999999999999998E-2</v>
      </c>
      <c r="Y16" s="131">
        <v>0</v>
      </c>
      <c r="Z16" s="2">
        <v>0</v>
      </c>
      <c r="AA16" s="131">
        <v>0</v>
      </c>
      <c r="AB16" s="131">
        <v>0</v>
      </c>
      <c r="AC16" s="131">
        <v>0</v>
      </c>
    </row>
    <row r="17" spans="1:29">
      <c r="A17" s="83" t="s">
        <v>70</v>
      </c>
      <c r="B17" s="2" t="s">
        <v>156</v>
      </c>
      <c r="D17" s="2" t="s">
        <v>1</v>
      </c>
      <c r="E17" s="2">
        <v>2627</v>
      </c>
      <c r="F17" s="2">
        <v>2475.681</v>
      </c>
      <c r="G17" s="2">
        <v>2332.105</v>
      </c>
      <c r="H17" s="371">
        <v>2395.875</v>
      </c>
      <c r="I17" s="371">
        <v>2637.587</v>
      </c>
      <c r="J17" s="371">
        <v>2544</v>
      </c>
      <c r="K17" s="371">
        <v>2245.3229999999999</v>
      </c>
      <c r="L17" s="371">
        <v>2136</v>
      </c>
      <c r="M17" s="371">
        <v>2205</v>
      </c>
      <c r="N17" s="372">
        <v>2013</v>
      </c>
      <c r="O17" s="84">
        <v>1947</v>
      </c>
      <c r="P17" s="84">
        <v>1974.0160000000001</v>
      </c>
      <c r="Q17" s="373">
        <v>1858.308</v>
      </c>
      <c r="R17" s="373">
        <v>1810.1209999999999</v>
      </c>
      <c r="S17" s="373">
        <v>1831.6859999999999</v>
      </c>
      <c r="T17" s="374">
        <v>1794.8330000000001</v>
      </c>
      <c r="U17" s="374">
        <v>1729.8150000000001</v>
      </c>
      <c r="V17" s="374">
        <v>1753.443</v>
      </c>
      <c r="W17" s="374">
        <v>1753.471</v>
      </c>
      <c r="X17" s="2">
        <v>1750.0450000000001</v>
      </c>
      <c r="Y17" s="2">
        <v>1771</v>
      </c>
      <c r="Z17" s="2">
        <v>850</v>
      </c>
      <c r="AA17" s="2">
        <v>1391</v>
      </c>
      <c r="AB17" s="2">
        <v>1670.8120000000001</v>
      </c>
      <c r="AC17" s="2">
        <v>1666</v>
      </c>
    </row>
    <row r="18" spans="1:29">
      <c r="A18" s="83" t="s">
        <v>697</v>
      </c>
      <c r="B18" s="2" t="s">
        <v>159</v>
      </c>
      <c r="C18" s="2" t="s">
        <v>698</v>
      </c>
      <c r="D18" s="2" t="s">
        <v>6</v>
      </c>
      <c r="E18" s="367">
        <v>15.7</v>
      </c>
      <c r="F18" s="367">
        <v>15.5</v>
      </c>
      <c r="G18" s="367">
        <v>15.4</v>
      </c>
      <c r="H18" s="367">
        <v>15.2</v>
      </c>
      <c r="I18" s="367">
        <v>14.75</v>
      </c>
      <c r="J18" s="367">
        <v>14.5</v>
      </c>
      <c r="K18" s="367">
        <v>12.5</v>
      </c>
      <c r="L18" s="367">
        <v>14.2</v>
      </c>
      <c r="M18" s="367" t="s">
        <v>272</v>
      </c>
      <c r="N18" s="367" t="s">
        <v>272</v>
      </c>
      <c r="O18" s="367" t="s">
        <v>272</v>
      </c>
      <c r="P18" s="367" t="s">
        <v>272</v>
      </c>
      <c r="Q18" s="367" t="s">
        <v>272</v>
      </c>
      <c r="R18" s="367" t="s">
        <v>272</v>
      </c>
      <c r="S18" s="367" t="s">
        <v>272</v>
      </c>
      <c r="T18" s="367" t="s">
        <v>272</v>
      </c>
      <c r="U18" s="367" t="s">
        <v>272</v>
      </c>
      <c r="V18" s="367" t="s">
        <v>272</v>
      </c>
      <c r="W18" s="367" t="s">
        <v>272</v>
      </c>
      <c r="X18" s="367" t="s">
        <v>272</v>
      </c>
      <c r="Y18" s="367" t="s">
        <v>272</v>
      </c>
      <c r="Z18" s="367" t="s">
        <v>272</v>
      </c>
      <c r="AA18" s="367" t="s">
        <v>272</v>
      </c>
      <c r="AB18" s="367">
        <v>15</v>
      </c>
      <c r="AC18" s="367">
        <v>16.3</v>
      </c>
    </row>
    <row r="19" spans="1:29">
      <c r="A19" s="83" t="s">
        <v>697</v>
      </c>
      <c r="B19" s="2" t="s">
        <v>159</v>
      </c>
      <c r="C19" s="2" t="s">
        <v>699</v>
      </c>
      <c r="D19" s="2" t="s">
        <v>6</v>
      </c>
      <c r="E19" s="2">
        <v>0.7</v>
      </c>
      <c r="F19" s="2">
        <v>0.54679999999999995</v>
      </c>
      <c r="G19" s="2">
        <v>0.5</v>
      </c>
      <c r="H19" s="2">
        <v>0.6</v>
      </c>
      <c r="I19" s="2">
        <v>0.6</v>
      </c>
      <c r="J19" s="2">
        <v>0.5</v>
      </c>
      <c r="K19" s="2">
        <v>0.4</v>
      </c>
      <c r="L19" s="2">
        <v>0.4</v>
      </c>
      <c r="M19" s="2" t="s">
        <v>272</v>
      </c>
      <c r="N19" s="2" t="s">
        <v>272</v>
      </c>
      <c r="O19" s="2" t="s">
        <v>272</v>
      </c>
      <c r="P19" s="2" t="s">
        <v>272</v>
      </c>
      <c r="Q19" s="2" t="s">
        <v>272</v>
      </c>
      <c r="R19" s="2" t="s">
        <v>272</v>
      </c>
      <c r="S19" s="2" t="s">
        <v>272</v>
      </c>
      <c r="T19" s="2" t="s">
        <v>272</v>
      </c>
      <c r="U19" s="2" t="s">
        <v>272</v>
      </c>
      <c r="V19" s="2" t="s">
        <v>272</v>
      </c>
      <c r="W19" s="2" t="s">
        <v>272</v>
      </c>
      <c r="X19" s="2" t="s">
        <v>272</v>
      </c>
      <c r="Y19" s="2" t="s">
        <v>272</v>
      </c>
      <c r="Z19" s="2" t="s">
        <v>272</v>
      </c>
      <c r="AA19" s="2" t="s">
        <v>272</v>
      </c>
      <c r="AB19" s="2">
        <v>0.3</v>
      </c>
      <c r="AC19" s="2">
        <v>0.2</v>
      </c>
    </row>
    <row r="20" spans="1:29">
      <c r="A20" s="83" t="s">
        <v>697</v>
      </c>
      <c r="B20" s="2" t="s">
        <v>159</v>
      </c>
      <c r="C20" s="2" t="s">
        <v>700</v>
      </c>
      <c r="D20" s="2" t="s">
        <v>6</v>
      </c>
      <c r="E20" s="364">
        <v>16.399999999999999</v>
      </c>
      <c r="F20" s="364">
        <v>16.046800000000001</v>
      </c>
      <c r="G20" s="364">
        <v>15.9</v>
      </c>
      <c r="H20" s="364">
        <v>15.799999999999999</v>
      </c>
      <c r="I20" s="364">
        <v>15.35</v>
      </c>
      <c r="J20" s="364">
        <v>15</v>
      </c>
      <c r="K20" s="364">
        <v>12.9</v>
      </c>
      <c r="L20" s="364">
        <v>14.6</v>
      </c>
      <c r="M20" s="3" t="s">
        <v>272</v>
      </c>
      <c r="N20" s="3" t="s">
        <v>272</v>
      </c>
      <c r="O20" s="3" t="s">
        <v>272</v>
      </c>
      <c r="P20" s="3" t="s">
        <v>272</v>
      </c>
      <c r="Q20" s="3" t="s">
        <v>272</v>
      </c>
      <c r="R20" s="3" t="s">
        <v>272</v>
      </c>
      <c r="S20" s="3" t="s">
        <v>272</v>
      </c>
      <c r="T20" s="3" t="s">
        <v>272</v>
      </c>
      <c r="U20" s="3" t="s">
        <v>272</v>
      </c>
      <c r="V20" s="3" t="s">
        <v>272</v>
      </c>
      <c r="W20" s="3" t="s">
        <v>272</v>
      </c>
      <c r="X20" s="3" t="s">
        <v>272</v>
      </c>
      <c r="Y20" s="3" t="s">
        <v>272</v>
      </c>
      <c r="Z20" s="3" t="s">
        <v>272</v>
      </c>
      <c r="AA20" s="3" t="s">
        <v>272</v>
      </c>
      <c r="AB20" s="2">
        <v>15.3</v>
      </c>
      <c r="AC20" s="2">
        <v>16.5</v>
      </c>
    </row>
    <row r="21" spans="1:29">
      <c r="A21" s="83" t="s">
        <v>697</v>
      </c>
      <c r="B21" s="2" t="s">
        <v>159</v>
      </c>
      <c r="C21" s="2" t="s">
        <v>701</v>
      </c>
      <c r="D21" s="2" t="s">
        <v>6</v>
      </c>
      <c r="E21" s="364">
        <v>19.2</v>
      </c>
      <c r="F21" s="364">
        <v>20.3</v>
      </c>
      <c r="G21" s="364">
        <v>19.3</v>
      </c>
      <c r="H21" s="364">
        <v>18.3</v>
      </c>
      <c r="I21" s="364">
        <v>20.890999999999998</v>
      </c>
      <c r="J21" s="364">
        <v>17.899999999999999</v>
      </c>
      <c r="K21" s="364">
        <v>17.399999999999999</v>
      </c>
      <c r="L21" s="364">
        <v>18.899999999999999</v>
      </c>
      <c r="M21" s="3" t="s">
        <v>272</v>
      </c>
      <c r="N21" s="3" t="s">
        <v>272</v>
      </c>
      <c r="O21" s="3" t="s">
        <v>272</v>
      </c>
      <c r="P21" s="3" t="s">
        <v>272</v>
      </c>
      <c r="Q21" s="3" t="s">
        <v>272</v>
      </c>
      <c r="R21" s="3" t="s">
        <v>272</v>
      </c>
      <c r="S21" s="3" t="s">
        <v>272</v>
      </c>
      <c r="T21" s="3" t="s">
        <v>272</v>
      </c>
      <c r="U21" s="3" t="s">
        <v>272</v>
      </c>
      <c r="V21" s="3" t="s">
        <v>272</v>
      </c>
      <c r="W21" s="3" t="s">
        <v>272</v>
      </c>
      <c r="X21" s="3" t="s">
        <v>272</v>
      </c>
      <c r="Y21" s="3" t="s">
        <v>272</v>
      </c>
      <c r="Z21" s="3" t="s">
        <v>272</v>
      </c>
      <c r="AA21" s="3" t="s">
        <v>272</v>
      </c>
      <c r="AB21" s="2">
        <v>18.3</v>
      </c>
      <c r="AC21" s="2">
        <v>19.7</v>
      </c>
    </row>
    <row r="22" spans="1:29">
      <c r="A22" s="83" t="s">
        <v>697</v>
      </c>
      <c r="B22" s="2" t="s">
        <v>159</v>
      </c>
      <c r="C22" s="2" t="s">
        <v>702</v>
      </c>
      <c r="D22" s="2" t="s">
        <v>6</v>
      </c>
      <c r="E22" s="375">
        <v>0.3</v>
      </c>
      <c r="F22" s="375">
        <v>0.24410000000000001</v>
      </c>
      <c r="G22" s="375">
        <v>0.2</v>
      </c>
      <c r="H22" s="375">
        <v>0.2</v>
      </c>
      <c r="I22" s="375">
        <v>0.2</v>
      </c>
      <c r="J22" s="375">
        <v>0.3</v>
      </c>
      <c r="K22" s="375">
        <v>0.2</v>
      </c>
      <c r="L22" s="375">
        <v>0.2</v>
      </c>
      <c r="M22" s="3" t="s">
        <v>272</v>
      </c>
      <c r="N22" s="3" t="s">
        <v>272</v>
      </c>
      <c r="O22" s="3" t="s">
        <v>272</v>
      </c>
      <c r="P22" s="3" t="s">
        <v>272</v>
      </c>
      <c r="Q22" s="3" t="s">
        <v>272</v>
      </c>
      <c r="R22" s="3" t="s">
        <v>272</v>
      </c>
      <c r="S22" s="3" t="s">
        <v>272</v>
      </c>
      <c r="T22" s="3" t="s">
        <v>272</v>
      </c>
      <c r="U22" s="3" t="s">
        <v>272</v>
      </c>
      <c r="V22" s="3" t="s">
        <v>272</v>
      </c>
      <c r="W22" s="3" t="s">
        <v>272</v>
      </c>
      <c r="X22" s="3" t="s">
        <v>272</v>
      </c>
      <c r="Y22" s="3" t="s">
        <v>272</v>
      </c>
      <c r="Z22" s="3" t="s">
        <v>272</v>
      </c>
      <c r="AA22" s="3" t="s">
        <v>272</v>
      </c>
      <c r="AB22" s="375">
        <v>0.1</v>
      </c>
      <c r="AC22" s="375">
        <v>0.08</v>
      </c>
    </row>
    <row r="23" spans="1:29">
      <c r="A23" s="83" t="s">
        <v>697</v>
      </c>
      <c r="B23" s="2" t="s">
        <v>159</v>
      </c>
      <c r="C23" s="2" t="s">
        <v>703</v>
      </c>
      <c r="D23" s="2" t="s">
        <v>6</v>
      </c>
      <c r="E23" s="2">
        <v>19.5</v>
      </c>
      <c r="F23" s="2">
        <v>20.5441</v>
      </c>
      <c r="G23" s="2">
        <v>19.5</v>
      </c>
      <c r="H23" s="2">
        <v>18.5</v>
      </c>
      <c r="I23" s="2">
        <v>21.090999999999998</v>
      </c>
      <c r="J23" s="2">
        <v>18.2</v>
      </c>
      <c r="K23" s="2">
        <v>17.599999999999998</v>
      </c>
      <c r="L23" s="2">
        <v>19.099999999999998</v>
      </c>
      <c r="M23" s="2" t="s">
        <v>272</v>
      </c>
      <c r="N23" s="2" t="s">
        <v>272</v>
      </c>
      <c r="O23" s="2" t="s">
        <v>272</v>
      </c>
      <c r="P23" s="2" t="s">
        <v>272</v>
      </c>
      <c r="Q23" s="2" t="s">
        <v>272</v>
      </c>
      <c r="R23" s="2" t="s">
        <v>272</v>
      </c>
      <c r="S23" s="2" t="s">
        <v>272</v>
      </c>
      <c r="T23" s="2" t="s">
        <v>272</v>
      </c>
      <c r="U23" s="2" t="s">
        <v>272</v>
      </c>
      <c r="V23" s="2" t="s">
        <v>272</v>
      </c>
      <c r="W23" s="2" t="s">
        <v>272</v>
      </c>
      <c r="X23" s="2" t="s">
        <v>272</v>
      </c>
      <c r="Y23" s="2" t="s">
        <v>272</v>
      </c>
      <c r="Z23" s="2" t="s">
        <v>272</v>
      </c>
      <c r="AA23" s="2" t="s">
        <v>272</v>
      </c>
      <c r="AB23" s="2">
        <v>18.400000000000002</v>
      </c>
      <c r="AC23" s="2">
        <v>19.779999999999998</v>
      </c>
    </row>
    <row r="24" spans="1:29">
      <c r="A24" s="83" t="s">
        <v>697</v>
      </c>
      <c r="B24" s="2" t="s">
        <v>159</v>
      </c>
      <c r="C24" s="2" t="s">
        <v>704</v>
      </c>
      <c r="D24" s="2" t="s">
        <v>6</v>
      </c>
      <c r="E24" s="364">
        <v>34.9</v>
      </c>
      <c r="F24" s="364">
        <v>35.799999999999997</v>
      </c>
      <c r="G24" s="364">
        <v>34.700000000000003</v>
      </c>
      <c r="H24" s="364">
        <v>33.5</v>
      </c>
      <c r="I24" s="364">
        <v>35.640999999999998</v>
      </c>
      <c r="J24" s="364">
        <v>32.4</v>
      </c>
      <c r="K24" s="364">
        <v>29.9</v>
      </c>
      <c r="L24" s="364">
        <v>33.099999999999994</v>
      </c>
      <c r="M24" s="3" t="s">
        <v>272</v>
      </c>
      <c r="N24" s="3" t="s">
        <v>272</v>
      </c>
      <c r="O24" s="3" t="s">
        <v>272</v>
      </c>
      <c r="P24" s="3" t="s">
        <v>272</v>
      </c>
      <c r="Q24" s="3" t="s">
        <v>272</v>
      </c>
      <c r="R24" s="3" t="s">
        <v>272</v>
      </c>
      <c r="S24" s="3" t="s">
        <v>272</v>
      </c>
      <c r="T24" s="3" t="s">
        <v>272</v>
      </c>
      <c r="U24" s="3" t="s">
        <v>272</v>
      </c>
      <c r="V24" s="3" t="s">
        <v>272</v>
      </c>
      <c r="W24" s="3" t="s">
        <v>272</v>
      </c>
      <c r="X24" s="3" t="s">
        <v>272</v>
      </c>
      <c r="Y24" s="3" t="s">
        <v>272</v>
      </c>
      <c r="Z24" s="3" t="s">
        <v>272</v>
      </c>
      <c r="AA24" s="3" t="s">
        <v>272</v>
      </c>
      <c r="AB24" s="2">
        <v>33.299999999999997</v>
      </c>
      <c r="AC24" s="2">
        <v>36</v>
      </c>
    </row>
    <row r="25" spans="1:29">
      <c r="A25" s="83" t="s">
        <v>697</v>
      </c>
      <c r="B25" s="2" t="s">
        <v>159</v>
      </c>
      <c r="C25" s="2" t="s">
        <v>705</v>
      </c>
      <c r="D25" s="2" t="s">
        <v>6</v>
      </c>
      <c r="E25" s="364">
        <v>1</v>
      </c>
      <c r="F25" s="364">
        <v>0.79089999999999994</v>
      </c>
      <c r="G25" s="364">
        <v>0.7</v>
      </c>
      <c r="H25" s="364">
        <v>0.8</v>
      </c>
      <c r="I25" s="364">
        <v>0.8</v>
      </c>
      <c r="J25" s="364">
        <v>0.8</v>
      </c>
      <c r="K25" s="364">
        <v>0.60000000000000009</v>
      </c>
      <c r="L25" s="364">
        <v>0.60000000000000009</v>
      </c>
      <c r="M25" s="3" t="s">
        <v>272</v>
      </c>
      <c r="N25" s="3" t="s">
        <v>272</v>
      </c>
      <c r="O25" s="3" t="s">
        <v>272</v>
      </c>
      <c r="P25" s="3" t="s">
        <v>272</v>
      </c>
      <c r="Q25" s="3" t="s">
        <v>272</v>
      </c>
      <c r="R25" s="3" t="s">
        <v>272</v>
      </c>
      <c r="S25" s="3" t="s">
        <v>272</v>
      </c>
      <c r="T25" s="3" t="s">
        <v>272</v>
      </c>
      <c r="U25" s="3" t="s">
        <v>272</v>
      </c>
      <c r="V25" s="3" t="s">
        <v>272</v>
      </c>
      <c r="W25" s="3" t="s">
        <v>272</v>
      </c>
      <c r="X25" s="3" t="s">
        <v>272</v>
      </c>
      <c r="Y25" s="3" t="s">
        <v>272</v>
      </c>
      <c r="Z25" s="3" t="s">
        <v>272</v>
      </c>
      <c r="AA25" s="3" t="s">
        <v>272</v>
      </c>
      <c r="AB25" s="2">
        <v>0.4</v>
      </c>
      <c r="AC25" s="376">
        <v>0.28000000000000003</v>
      </c>
    </row>
    <row r="26" spans="1:29">
      <c r="A26" s="83" t="s">
        <v>706</v>
      </c>
      <c r="B26" s="2" t="s">
        <v>165</v>
      </c>
      <c r="C26" s="2" t="s">
        <v>698</v>
      </c>
      <c r="D26" s="2" t="s">
        <v>6</v>
      </c>
      <c r="E26" s="375">
        <v>4.45</v>
      </c>
      <c r="F26" s="375">
        <v>3.09</v>
      </c>
      <c r="G26" s="375">
        <v>4.9048790000000002</v>
      </c>
      <c r="H26" s="375">
        <v>4.362222</v>
      </c>
      <c r="I26" s="375">
        <v>4.133661</v>
      </c>
      <c r="J26" s="375">
        <v>6.38</v>
      </c>
      <c r="K26" s="375">
        <v>8.9700000000000006</v>
      </c>
      <c r="L26" s="375">
        <v>7.13</v>
      </c>
      <c r="M26" s="3">
        <v>4.55</v>
      </c>
      <c r="N26" s="3">
        <v>3.84</v>
      </c>
      <c r="O26" s="3">
        <v>3.25</v>
      </c>
      <c r="P26" s="3">
        <v>3.11</v>
      </c>
      <c r="Q26" s="3">
        <v>4.47</v>
      </c>
      <c r="R26" s="3">
        <v>2.9</v>
      </c>
      <c r="S26" s="3" t="s">
        <v>272</v>
      </c>
      <c r="T26" s="3" t="s">
        <v>272</v>
      </c>
      <c r="U26" s="3" t="s">
        <v>272</v>
      </c>
      <c r="V26" s="3" t="s">
        <v>272</v>
      </c>
      <c r="W26" s="3" t="s">
        <v>272</v>
      </c>
      <c r="X26" s="3" t="s">
        <v>272</v>
      </c>
      <c r="Y26" s="3" t="s">
        <v>272</v>
      </c>
      <c r="Z26" s="3" t="s">
        <v>272</v>
      </c>
      <c r="AA26" s="3" t="s">
        <v>272</v>
      </c>
      <c r="AB26" s="375" t="s">
        <v>272</v>
      </c>
      <c r="AC26" s="375" t="s">
        <v>272</v>
      </c>
    </row>
    <row r="27" spans="1:29">
      <c r="A27" s="83" t="s">
        <v>706</v>
      </c>
      <c r="B27" s="2" t="s">
        <v>165</v>
      </c>
      <c r="C27" s="2" t="s">
        <v>699</v>
      </c>
      <c r="D27" s="2" t="s">
        <v>6</v>
      </c>
      <c r="E27" s="2">
        <v>0.91</v>
      </c>
      <c r="F27" s="2">
        <v>0.88</v>
      </c>
      <c r="G27" s="2">
        <v>0.64</v>
      </c>
      <c r="H27" s="2">
        <v>0.49</v>
      </c>
      <c r="I27" s="2">
        <v>0.43487100000000001</v>
      </c>
      <c r="J27" s="2">
        <v>0.51</v>
      </c>
      <c r="K27" s="2">
        <v>0.54</v>
      </c>
      <c r="L27" s="2">
        <v>0.53</v>
      </c>
      <c r="M27" s="2">
        <v>0.5</v>
      </c>
      <c r="N27" s="2">
        <v>0.39</v>
      </c>
      <c r="O27" s="2">
        <v>0.36</v>
      </c>
      <c r="P27" s="2">
        <v>0.36</v>
      </c>
      <c r="Q27" s="2">
        <v>0.37</v>
      </c>
      <c r="R27" s="2">
        <v>0.43</v>
      </c>
      <c r="S27" s="2" t="s">
        <v>272</v>
      </c>
      <c r="T27" s="2" t="s">
        <v>272</v>
      </c>
      <c r="U27" s="2" t="s">
        <v>272</v>
      </c>
      <c r="V27" s="2" t="s">
        <v>272</v>
      </c>
      <c r="W27" s="2" t="s">
        <v>272</v>
      </c>
      <c r="X27" s="2" t="s">
        <v>272</v>
      </c>
      <c r="Y27" s="2" t="s">
        <v>272</v>
      </c>
      <c r="Z27" s="2" t="s">
        <v>272</v>
      </c>
      <c r="AA27" s="2" t="s">
        <v>272</v>
      </c>
      <c r="AB27" s="2" t="s">
        <v>272</v>
      </c>
      <c r="AC27" s="2" t="s">
        <v>272</v>
      </c>
    </row>
    <row r="28" spans="1:29">
      <c r="A28" s="83" t="s">
        <v>706</v>
      </c>
      <c r="B28" s="2" t="s">
        <v>165</v>
      </c>
      <c r="C28" s="2" t="s">
        <v>700</v>
      </c>
      <c r="D28" s="2" t="s">
        <v>6</v>
      </c>
      <c r="E28" s="375">
        <v>5.36</v>
      </c>
      <c r="F28" s="375">
        <v>3.9699999999999998</v>
      </c>
      <c r="G28" s="375">
        <v>5.5448789999999999</v>
      </c>
      <c r="H28" s="375">
        <v>4.8522220000000003</v>
      </c>
      <c r="I28" s="375">
        <v>4.5685320000000003</v>
      </c>
      <c r="J28" s="375">
        <v>6.89</v>
      </c>
      <c r="K28" s="375">
        <v>9.5100000000000016</v>
      </c>
      <c r="L28" s="375">
        <v>7.66</v>
      </c>
      <c r="M28" s="3">
        <v>5.05</v>
      </c>
      <c r="N28" s="3">
        <v>4.2299999999999995</v>
      </c>
      <c r="O28" s="3">
        <v>3.61</v>
      </c>
      <c r="P28" s="3">
        <v>3.4699999999999998</v>
      </c>
      <c r="Q28" s="3">
        <v>4.84</v>
      </c>
      <c r="R28" s="3">
        <v>3.33</v>
      </c>
      <c r="S28" s="3" t="s">
        <v>272</v>
      </c>
      <c r="T28" s="3" t="s">
        <v>272</v>
      </c>
      <c r="U28" s="3" t="s">
        <v>272</v>
      </c>
      <c r="V28" s="3" t="s">
        <v>272</v>
      </c>
      <c r="W28" s="3" t="s">
        <v>272</v>
      </c>
      <c r="X28" s="3" t="s">
        <v>272</v>
      </c>
      <c r="Y28" s="3" t="s">
        <v>272</v>
      </c>
      <c r="Z28" s="3" t="s">
        <v>272</v>
      </c>
      <c r="AA28" s="3" t="s">
        <v>272</v>
      </c>
      <c r="AB28" s="375" t="s">
        <v>272</v>
      </c>
      <c r="AC28" s="375" t="s">
        <v>272</v>
      </c>
    </row>
    <row r="29" spans="1:29">
      <c r="A29" s="83" t="s">
        <v>706</v>
      </c>
      <c r="B29" s="2" t="s">
        <v>165</v>
      </c>
      <c r="C29" s="2" t="s">
        <v>701</v>
      </c>
      <c r="D29" s="2" t="s">
        <v>6</v>
      </c>
      <c r="E29" s="375">
        <v>1.1384650000000001</v>
      </c>
      <c r="F29" s="375">
        <v>1.0511280000000001</v>
      </c>
      <c r="G29" s="375">
        <v>1.1499999999999999</v>
      </c>
      <c r="H29" s="375">
        <v>1.08</v>
      </c>
      <c r="I29" s="375">
        <v>1.0401050000000001</v>
      </c>
      <c r="J29" s="375">
        <v>0.91</v>
      </c>
      <c r="K29" s="375">
        <v>2.08</v>
      </c>
      <c r="L29" s="375">
        <v>2.06</v>
      </c>
      <c r="M29" s="3">
        <v>2.0099999999999998</v>
      </c>
      <c r="N29" s="3">
        <v>2.0099999999999998</v>
      </c>
      <c r="O29" s="3">
        <v>1.27</v>
      </c>
      <c r="P29" s="3">
        <v>1.62</v>
      </c>
      <c r="Q29" s="3">
        <v>3.33</v>
      </c>
      <c r="R29" s="3">
        <v>1.65</v>
      </c>
      <c r="S29" s="3" t="s">
        <v>272</v>
      </c>
      <c r="T29" s="3" t="s">
        <v>272</v>
      </c>
      <c r="U29" s="3" t="s">
        <v>272</v>
      </c>
      <c r="V29" s="3" t="s">
        <v>272</v>
      </c>
      <c r="W29" s="3" t="s">
        <v>272</v>
      </c>
      <c r="X29" s="3" t="s">
        <v>272</v>
      </c>
      <c r="Y29" s="3" t="s">
        <v>272</v>
      </c>
      <c r="Z29" s="3" t="s">
        <v>272</v>
      </c>
      <c r="AA29" s="3" t="s">
        <v>272</v>
      </c>
      <c r="AB29" s="375" t="s">
        <v>272</v>
      </c>
      <c r="AC29" s="375" t="s">
        <v>272</v>
      </c>
    </row>
    <row r="30" spans="1:29">
      <c r="A30" s="83" t="s">
        <v>706</v>
      </c>
      <c r="B30" s="2" t="s">
        <v>165</v>
      </c>
      <c r="C30" s="2" t="s">
        <v>702</v>
      </c>
      <c r="D30" s="2" t="s">
        <v>6</v>
      </c>
      <c r="E30" s="2">
        <v>0.89</v>
      </c>
      <c r="F30" s="2">
        <v>0.82</v>
      </c>
      <c r="G30" s="2">
        <v>0.59</v>
      </c>
      <c r="H30" s="2">
        <v>0.64</v>
      </c>
      <c r="I30" s="2">
        <v>0.52403</v>
      </c>
      <c r="J30" s="2">
        <v>0.54</v>
      </c>
      <c r="K30" s="2">
        <v>0.48</v>
      </c>
      <c r="L30" s="2">
        <v>0.45</v>
      </c>
      <c r="M30" s="2">
        <v>0.41</v>
      </c>
      <c r="N30" s="2">
        <v>0.495</v>
      </c>
      <c r="O30" s="2">
        <v>0.42</v>
      </c>
      <c r="P30" s="2">
        <v>0.42</v>
      </c>
      <c r="Q30" s="2">
        <v>0.41</v>
      </c>
      <c r="R30" s="2">
        <v>0.4</v>
      </c>
      <c r="S30" s="2" t="s">
        <v>272</v>
      </c>
      <c r="T30" s="2" t="s">
        <v>272</v>
      </c>
      <c r="U30" s="2" t="s">
        <v>272</v>
      </c>
      <c r="V30" s="2" t="s">
        <v>272</v>
      </c>
      <c r="W30" s="2" t="s">
        <v>272</v>
      </c>
      <c r="X30" s="2" t="s">
        <v>272</v>
      </c>
      <c r="Y30" s="2" t="s">
        <v>272</v>
      </c>
      <c r="Z30" s="2" t="s">
        <v>272</v>
      </c>
      <c r="AA30" s="2" t="s">
        <v>272</v>
      </c>
      <c r="AB30" s="2" t="s">
        <v>272</v>
      </c>
      <c r="AC30" s="2" t="s">
        <v>272</v>
      </c>
    </row>
    <row r="31" spans="1:29">
      <c r="A31" s="83" t="s">
        <v>706</v>
      </c>
      <c r="B31" s="2" t="s">
        <v>165</v>
      </c>
      <c r="C31" s="2" t="s">
        <v>703</v>
      </c>
      <c r="D31" s="2" t="s">
        <v>6</v>
      </c>
      <c r="E31" s="364">
        <v>2.0284650000000002</v>
      </c>
      <c r="F31" s="364">
        <v>1.8711280000000001</v>
      </c>
      <c r="G31" s="364">
        <v>1.7399999999999998</v>
      </c>
      <c r="H31" s="364">
        <v>1.7200000000000002</v>
      </c>
      <c r="I31" s="364">
        <v>1.5641350000000001</v>
      </c>
      <c r="J31" s="364">
        <v>1.4500000000000002</v>
      </c>
      <c r="K31" s="364">
        <v>2.56</v>
      </c>
      <c r="L31" s="364">
        <v>2.5100000000000002</v>
      </c>
      <c r="M31" s="377">
        <v>2.42</v>
      </c>
      <c r="N31" s="377">
        <v>2.5049999999999999</v>
      </c>
      <c r="O31" s="377">
        <v>1.69</v>
      </c>
      <c r="P31" s="377">
        <v>2.04</v>
      </c>
      <c r="Q31" s="377">
        <v>3.74</v>
      </c>
      <c r="R31" s="377">
        <v>2.0499999999999998</v>
      </c>
      <c r="S31" s="3" t="s">
        <v>272</v>
      </c>
      <c r="T31" s="3" t="s">
        <v>272</v>
      </c>
      <c r="U31" s="3" t="s">
        <v>272</v>
      </c>
      <c r="V31" s="3" t="s">
        <v>272</v>
      </c>
      <c r="W31" s="3" t="s">
        <v>272</v>
      </c>
      <c r="X31" s="3" t="s">
        <v>272</v>
      </c>
      <c r="Y31" s="3" t="s">
        <v>272</v>
      </c>
      <c r="Z31" s="3" t="s">
        <v>272</v>
      </c>
      <c r="AA31" s="3" t="s">
        <v>272</v>
      </c>
      <c r="AB31" s="3" t="s">
        <v>272</v>
      </c>
      <c r="AC31" s="3" t="s">
        <v>272</v>
      </c>
    </row>
    <row r="32" spans="1:29">
      <c r="A32" s="83" t="s">
        <v>706</v>
      </c>
      <c r="B32" s="2" t="s">
        <v>165</v>
      </c>
      <c r="C32" s="2" t="s">
        <v>704</v>
      </c>
      <c r="D32" s="2" t="s">
        <v>6</v>
      </c>
      <c r="E32" s="364">
        <v>5.5884650000000002</v>
      </c>
      <c r="F32" s="364">
        <v>4.1411280000000001</v>
      </c>
      <c r="G32" s="364">
        <v>6.0548789999999997</v>
      </c>
      <c r="H32" s="364">
        <v>5.4422220000000001</v>
      </c>
      <c r="I32" s="364">
        <v>5.1737660000000005</v>
      </c>
      <c r="J32" s="364">
        <v>7.29</v>
      </c>
      <c r="K32" s="364">
        <v>11.05</v>
      </c>
      <c r="L32" s="364">
        <v>9.19</v>
      </c>
      <c r="M32" s="377">
        <v>6.56</v>
      </c>
      <c r="N32" s="377">
        <v>5.85</v>
      </c>
      <c r="O32" s="377">
        <v>4.5199999999999996</v>
      </c>
      <c r="P32" s="378">
        <v>4.7300000000000004</v>
      </c>
      <c r="Q32" s="378">
        <v>7.8</v>
      </c>
      <c r="R32" s="377">
        <v>4.55</v>
      </c>
      <c r="S32" s="3" t="s">
        <v>272</v>
      </c>
      <c r="T32" s="3" t="s">
        <v>272</v>
      </c>
      <c r="U32" s="3" t="s">
        <v>272</v>
      </c>
      <c r="V32" s="3" t="s">
        <v>272</v>
      </c>
      <c r="W32" s="3" t="s">
        <v>272</v>
      </c>
      <c r="X32" s="3" t="s">
        <v>272</v>
      </c>
      <c r="Y32" s="3" t="s">
        <v>272</v>
      </c>
      <c r="Z32" s="3" t="s">
        <v>272</v>
      </c>
      <c r="AA32" s="3" t="s">
        <v>272</v>
      </c>
      <c r="AB32" s="3" t="s">
        <v>272</v>
      </c>
      <c r="AC32" s="3" t="s">
        <v>272</v>
      </c>
    </row>
    <row r="33" spans="1:29">
      <c r="A33" s="83" t="s">
        <v>706</v>
      </c>
      <c r="B33" s="2" t="s">
        <v>165</v>
      </c>
      <c r="C33" s="2" t="s">
        <v>705</v>
      </c>
      <c r="D33" s="2" t="s">
        <v>6</v>
      </c>
      <c r="E33" s="375">
        <v>1.8</v>
      </c>
      <c r="F33" s="375">
        <v>1.7</v>
      </c>
      <c r="G33" s="375">
        <v>1.23</v>
      </c>
      <c r="H33" s="375">
        <v>1.1299999999999999</v>
      </c>
      <c r="I33" s="375">
        <v>0.958901</v>
      </c>
      <c r="J33" s="375">
        <v>1.05</v>
      </c>
      <c r="K33" s="375">
        <v>1.02</v>
      </c>
      <c r="L33" s="375">
        <v>0.98</v>
      </c>
      <c r="M33" s="375">
        <v>0.90999999999999992</v>
      </c>
      <c r="N33" s="375">
        <v>0.88500000000000001</v>
      </c>
      <c r="O33" s="375">
        <v>0.78</v>
      </c>
      <c r="P33" s="375">
        <v>0.78</v>
      </c>
      <c r="Q33" s="375">
        <v>0.78</v>
      </c>
      <c r="R33" s="375">
        <v>0.83000000000000007</v>
      </c>
      <c r="S33" s="3" t="s">
        <v>272</v>
      </c>
      <c r="T33" s="3" t="s">
        <v>272</v>
      </c>
      <c r="U33" s="3" t="s">
        <v>272</v>
      </c>
      <c r="V33" s="3" t="s">
        <v>272</v>
      </c>
      <c r="W33" s="3" t="s">
        <v>272</v>
      </c>
      <c r="X33" s="3" t="s">
        <v>272</v>
      </c>
      <c r="Y33" s="3" t="s">
        <v>272</v>
      </c>
      <c r="Z33" s="3" t="s">
        <v>272</v>
      </c>
      <c r="AA33" s="3" t="s">
        <v>272</v>
      </c>
      <c r="AB33" s="3" t="s">
        <v>272</v>
      </c>
      <c r="AC33" s="3" t="s">
        <v>272</v>
      </c>
    </row>
    <row r="34" spans="1:29">
      <c r="A34" s="83" t="s">
        <v>707</v>
      </c>
      <c r="B34" s="2" t="s">
        <v>179</v>
      </c>
      <c r="C34" s="2" t="s">
        <v>708</v>
      </c>
      <c r="D34" s="2" t="s">
        <v>6</v>
      </c>
      <c r="E34" s="2">
        <v>35.28</v>
      </c>
      <c r="F34" s="2">
        <v>7.23</v>
      </c>
      <c r="G34" s="2">
        <v>7.48</v>
      </c>
      <c r="H34" s="2">
        <v>7.05</v>
      </c>
      <c r="I34" s="2">
        <v>6.69</v>
      </c>
      <c r="J34" s="2">
        <v>7.02</v>
      </c>
      <c r="K34" s="2">
        <v>8.26</v>
      </c>
      <c r="L34" s="2">
        <v>7.85</v>
      </c>
      <c r="M34" s="2">
        <v>7.1</v>
      </c>
      <c r="N34" s="2">
        <v>7.05</v>
      </c>
      <c r="O34" s="2">
        <v>6.16</v>
      </c>
      <c r="P34" s="2">
        <v>6.32</v>
      </c>
      <c r="Q34" s="2">
        <v>5.12</v>
      </c>
      <c r="R34" s="2">
        <v>2.1242000000000001</v>
      </c>
      <c r="S34" s="2">
        <v>5.7</v>
      </c>
      <c r="T34" s="2">
        <v>6.4</v>
      </c>
      <c r="U34" s="2" t="s">
        <v>272</v>
      </c>
      <c r="V34" s="2" t="s">
        <v>272</v>
      </c>
      <c r="W34" s="2" t="s">
        <v>272</v>
      </c>
      <c r="X34" s="2" t="s">
        <v>272</v>
      </c>
      <c r="Y34" s="2" t="s">
        <v>272</v>
      </c>
      <c r="Z34" s="2" t="s">
        <v>272</v>
      </c>
      <c r="AA34" s="2" t="s">
        <v>272</v>
      </c>
      <c r="AB34" s="2" t="s">
        <v>272</v>
      </c>
      <c r="AC34" s="2" t="s">
        <v>272</v>
      </c>
    </row>
    <row r="35" spans="1:29">
      <c r="A35" s="83" t="s">
        <v>707</v>
      </c>
      <c r="B35" s="2" t="s">
        <v>179</v>
      </c>
      <c r="C35" s="2" t="s">
        <v>709</v>
      </c>
      <c r="D35" s="2" t="s">
        <v>6</v>
      </c>
      <c r="E35" s="364"/>
      <c r="F35" s="364">
        <v>17.46</v>
      </c>
      <c r="G35" s="364">
        <v>14.83</v>
      </c>
      <c r="H35" s="364">
        <v>12.42</v>
      </c>
      <c r="I35" s="364">
        <v>13.07</v>
      </c>
      <c r="J35" s="364">
        <v>13.46</v>
      </c>
      <c r="K35" s="364">
        <v>17.28</v>
      </c>
      <c r="L35" s="364">
        <v>12.23</v>
      </c>
      <c r="M35" s="377">
        <v>14.85</v>
      </c>
      <c r="N35" s="377">
        <v>16.23</v>
      </c>
      <c r="O35" s="377">
        <v>13.67</v>
      </c>
      <c r="P35" s="377">
        <v>12.03</v>
      </c>
      <c r="Q35" s="377">
        <v>12.55</v>
      </c>
      <c r="R35" s="377">
        <v>7.1980000000000004</v>
      </c>
      <c r="S35" s="3">
        <v>6.1</v>
      </c>
      <c r="T35" s="3">
        <v>5.4</v>
      </c>
      <c r="U35" s="3" t="s">
        <v>272</v>
      </c>
      <c r="V35" s="3" t="s">
        <v>272</v>
      </c>
      <c r="W35" s="3" t="s">
        <v>272</v>
      </c>
      <c r="X35" s="3" t="s">
        <v>272</v>
      </c>
      <c r="Y35" s="3" t="s">
        <v>272</v>
      </c>
      <c r="Z35" s="3" t="s">
        <v>272</v>
      </c>
      <c r="AA35" s="3" t="s">
        <v>272</v>
      </c>
      <c r="AB35" s="3" t="s">
        <v>272</v>
      </c>
      <c r="AC35" s="3" t="s">
        <v>272</v>
      </c>
    </row>
    <row r="36" spans="1:29">
      <c r="A36" s="83" t="s">
        <v>707</v>
      </c>
      <c r="B36" s="2" t="s">
        <v>179</v>
      </c>
      <c r="C36" s="2" t="s">
        <v>710</v>
      </c>
      <c r="E36" s="364"/>
      <c r="F36" s="364"/>
      <c r="G36" s="364"/>
      <c r="H36" s="364"/>
      <c r="I36" s="364"/>
      <c r="J36" s="364"/>
      <c r="K36" s="364"/>
      <c r="L36" s="364"/>
      <c r="M36" s="377"/>
      <c r="N36" s="377"/>
      <c r="O36" s="377"/>
      <c r="P36" s="378"/>
      <c r="Q36" s="378"/>
      <c r="R36" s="378"/>
      <c r="S36" s="3"/>
      <c r="T36" s="3"/>
      <c r="U36" s="3"/>
      <c r="V36" s="3"/>
      <c r="W36" s="3"/>
      <c r="X36" s="3"/>
      <c r="Y36" s="3"/>
      <c r="Z36" s="3"/>
      <c r="AA36" s="3"/>
      <c r="AB36" s="3"/>
      <c r="AC36" s="3"/>
    </row>
    <row r="37" spans="1:29">
      <c r="A37" s="83" t="s">
        <v>707</v>
      </c>
      <c r="B37" s="2" t="s">
        <v>179</v>
      </c>
      <c r="C37" s="2" t="s">
        <v>708</v>
      </c>
      <c r="D37" s="2" t="s">
        <v>6</v>
      </c>
      <c r="E37" s="375">
        <v>2.27</v>
      </c>
      <c r="F37" s="375">
        <v>0.19</v>
      </c>
      <c r="G37" s="375">
        <v>0.33</v>
      </c>
      <c r="H37" s="375">
        <v>0.24</v>
      </c>
      <c r="I37" s="375">
        <v>0.28999999999999998</v>
      </c>
      <c r="J37" s="375">
        <v>0.26</v>
      </c>
      <c r="K37" s="375">
        <v>0.42</v>
      </c>
      <c r="L37" s="375">
        <v>0.56000000000000005</v>
      </c>
      <c r="M37" s="375">
        <v>0.55000000000000004</v>
      </c>
      <c r="N37" s="375">
        <v>0.42</v>
      </c>
      <c r="O37" s="375">
        <v>0.38</v>
      </c>
      <c r="P37" s="375">
        <v>0.44</v>
      </c>
      <c r="Q37" s="375">
        <v>0.19</v>
      </c>
      <c r="R37" s="375">
        <v>0.16370000000000001</v>
      </c>
      <c r="S37" s="3">
        <v>0.2</v>
      </c>
      <c r="T37" s="3">
        <v>0.1</v>
      </c>
      <c r="U37" s="3" t="s">
        <v>272</v>
      </c>
      <c r="V37" s="3" t="s">
        <v>272</v>
      </c>
      <c r="W37" s="3" t="s">
        <v>272</v>
      </c>
      <c r="X37" s="3" t="s">
        <v>272</v>
      </c>
      <c r="Y37" s="3" t="s">
        <v>272</v>
      </c>
      <c r="Z37" s="3" t="s">
        <v>272</v>
      </c>
      <c r="AA37" s="3" t="s">
        <v>272</v>
      </c>
      <c r="AB37" s="3" t="s">
        <v>272</v>
      </c>
      <c r="AC37" s="3" t="s">
        <v>272</v>
      </c>
    </row>
    <row r="38" spans="1:29">
      <c r="A38" s="83" t="s">
        <v>707</v>
      </c>
      <c r="B38" s="2" t="s">
        <v>179</v>
      </c>
      <c r="C38" s="2" t="s">
        <v>708</v>
      </c>
      <c r="D38" s="2" t="s">
        <v>6</v>
      </c>
      <c r="F38" s="2">
        <v>0.25</v>
      </c>
      <c r="G38" s="2">
        <v>0.18</v>
      </c>
      <c r="H38" s="2">
        <v>0</v>
      </c>
      <c r="I38" s="2">
        <v>0.25</v>
      </c>
      <c r="J38" s="2">
        <v>0.24</v>
      </c>
      <c r="K38" s="2">
        <v>2.25</v>
      </c>
      <c r="L38" s="2">
        <v>1.17</v>
      </c>
      <c r="M38" s="2">
        <v>1.31</v>
      </c>
      <c r="N38" s="2">
        <v>1.72</v>
      </c>
      <c r="O38" s="2">
        <v>1.83</v>
      </c>
      <c r="P38" s="2">
        <v>1.1200000000000001</v>
      </c>
      <c r="Q38" s="2">
        <v>0.63</v>
      </c>
      <c r="R38" s="2">
        <v>0.2175</v>
      </c>
      <c r="S38" s="2">
        <v>0.7</v>
      </c>
      <c r="T38" s="2">
        <v>0.5</v>
      </c>
      <c r="U38" s="2" t="s">
        <v>272</v>
      </c>
      <c r="V38" s="2" t="s">
        <v>272</v>
      </c>
      <c r="W38" s="2" t="s">
        <v>272</v>
      </c>
      <c r="X38" s="2" t="s">
        <v>272</v>
      </c>
      <c r="Y38" s="2" t="s">
        <v>272</v>
      </c>
      <c r="Z38" s="2" t="s">
        <v>272</v>
      </c>
      <c r="AA38" s="2" t="s">
        <v>272</v>
      </c>
      <c r="AB38" s="2" t="s">
        <v>272</v>
      </c>
      <c r="AC38" s="2" t="s">
        <v>272</v>
      </c>
    </row>
    <row r="39" spans="1:29">
      <c r="A39" s="83" t="s">
        <v>707</v>
      </c>
      <c r="B39" s="2" t="s">
        <v>179</v>
      </c>
      <c r="C39" s="2" t="s">
        <v>166</v>
      </c>
      <c r="D39" s="2" t="s">
        <v>6</v>
      </c>
      <c r="E39" s="375"/>
      <c r="F39" s="375">
        <v>0.09</v>
      </c>
      <c r="G39" s="375">
        <v>0.15</v>
      </c>
      <c r="H39" s="375">
        <v>0.17</v>
      </c>
      <c r="I39" s="375">
        <v>0.19</v>
      </c>
      <c r="J39" s="375">
        <v>0</v>
      </c>
      <c r="K39" s="375">
        <v>0.02</v>
      </c>
      <c r="L39" s="375">
        <v>0.1</v>
      </c>
      <c r="M39" s="375">
        <v>0.02</v>
      </c>
      <c r="N39" s="375">
        <v>0.03</v>
      </c>
      <c r="O39" s="375">
        <v>0.04</v>
      </c>
      <c r="P39" s="375">
        <v>0.05</v>
      </c>
      <c r="Q39" s="375">
        <v>0.02</v>
      </c>
      <c r="R39" s="375">
        <v>6.6100000000000006E-2</v>
      </c>
      <c r="S39" s="3">
        <v>0.1</v>
      </c>
      <c r="T39" s="3">
        <v>0.1</v>
      </c>
      <c r="U39" s="3" t="s">
        <v>272</v>
      </c>
      <c r="V39" s="3" t="s">
        <v>272</v>
      </c>
      <c r="W39" s="3" t="s">
        <v>272</v>
      </c>
      <c r="X39" s="3" t="s">
        <v>272</v>
      </c>
      <c r="Y39" s="3" t="s">
        <v>272</v>
      </c>
      <c r="Z39" s="3" t="s">
        <v>272</v>
      </c>
      <c r="AA39" s="3" t="s">
        <v>272</v>
      </c>
      <c r="AB39" s="3" t="s">
        <v>272</v>
      </c>
      <c r="AC39" s="3" t="s">
        <v>272</v>
      </c>
    </row>
    <row r="40" spans="1:29">
      <c r="A40" s="83" t="s">
        <v>707</v>
      </c>
      <c r="B40" s="2" t="s">
        <v>179</v>
      </c>
      <c r="C40" s="2" t="s">
        <v>166</v>
      </c>
      <c r="D40" s="2" t="s">
        <v>6</v>
      </c>
      <c r="E40" s="375"/>
      <c r="F40" s="375">
        <v>2.5099999999999998</v>
      </c>
      <c r="G40" s="375">
        <v>2.1</v>
      </c>
      <c r="H40" s="375">
        <v>1.51</v>
      </c>
      <c r="I40" s="375">
        <v>1.48</v>
      </c>
      <c r="J40" s="375">
        <v>1.29</v>
      </c>
      <c r="K40" s="375">
        <v>0.36</v>
      </c>
      <c r="L40" s="375">
        <v>0.32</v>
      </c>
      <c r="M40" s="375">
        <v>0.41</v>
      </c>
      <c r="N40" s="375">
        <v>0.11</v>
      </c>
      <c r="O40" s="375">
        <v>0.02</v>
      </c>
      <c r="P40" s="375">
        <v>0.15</v>
      </c>
      <c r="Q40" s="375">
        <v>0.19</v>
      </c>
      <c r="R40" s="375">
        <v>0.1135</v>
      </c>
      <c r="S40" s="3">
        <v>0.1</v>
      </c>
      <c r="T40" s="3">
        <v>0.4</v>
      </c>
      <c r="U40" s="3" t="s">
        <v>272</v>
      </c>
      <c r="V40" s="3" t="s">
        <v>272</v>
      </c>
      <c r="W40" s="3" t="s">
        <v>272</v>
      </c>
      <c r="X40" s="3" t="s">
        <v>272</v>
      </c>
      <c r="Y40" s="3" t="s">
        <v>272</v>
      </c>
      <c r="Z40" s="3" t="s">
        <v>272</v>
      </c>
      <c r="AA40" s="3" t="s">
        <v>272</v>
      </c>
      <c r="AB40" s="3" t="s">
        <v>272</v>
      </c>
      <c r="AC40" s="3" t="s">
        <v>272</v>
      </c>
    </row>
    <row r="41" spans="1:29">
      <c r="A41" s="6" t="s">
        <v>707</v>
      </c>
      <c r="B41" s="2" t="s">
        <v>179</v>
      </c>
      <c r="C41" s="2" t="s">
        <v>687</v>
      </c>
      <c r="D41" s="2" t="s">
        <v>6</v>
      </c>
      <c r="E41" s="2">
        <v>33.01</v>
      </c>
      <c r="F41" s="2">
        <v>21.65</v>
      </c>
      <c r="G41" s="2">
        <v>19.550000000000004</v>
      </c>
      <c r="H41" s="2">
        <v>17.549999999999997</v>
      </c>
      <c r="I41" s="2">
        <v>17.55</v>
      </c>
      <c r="J41" s="2">
        <v>18.690000000000001</v>
      </c>
      <c r="K41" s="2">
        <v>22.49</v>
      </c>
      <c r="L41" s="2">
        <v>17.93</v>
      </c>
      <c r="M41" s="2">
        <v>19.66</v>
      </c>
      <c r="N41" s="2">
        <v>21</v>
      </c>
      <c r="O41" s="2">
        <v>17.559999999999999</v>
      </c>
      <c r="P41" s="2">
        <v>16.59</v>
      </c>
      <c r="Q41" s="2">
        <v>16.64</v>
      </c>
      <c r="R41" s="2">
        <v>8.7614000000000001</v>
      </c>
      <c r="S41" s="2">
        <v>10.700000000000003</v>
      </c>
      <c r="T41" s="2">
        <v>10.700000000000001</v>
      </c>
      <c r="U41" s="2" t="s">
        <v>272</v>
      </c>
      <c r="V41" s="2" t="s">
        <v>272</v>
      </c>
      <c r="W41" s="2" t="s">
        <v>272</v>
      </c>
      <c r="X41" s="2" t="s">
        <v>272</v>
      </c>
      <c r="Y41" s="2" t="s">
        <v>272</v>
      </c>
      <c r="Z41" s="2" t="s">
        <v>272</v>
      </c>
      <c r="AA41" s="2" t="s">
        <v>272</v>
      </c>
      <c r="AB41" s="2" t="s">
        <v>272</v>
      </c>
      <c r="AC41" s="2" t="s">
        <v>272</v>
      </c>
    </row>
    <row r="42" spans="1:29">
      <c r="A42" s="6" t="s">
        <v>707</v>
      </c>
      <c r="B42" s="2" t="s">
        <v>179</v>
      </c>
      <c r="C42" s="2" t="s">
        <v>711</v>
      </c>
      <c r="D42" s="2" t="s">
        <v>6</v>
      </c>
      <c r="E42" s="379">
        <v>8.25</v>
      </c>
      <c r="F42" s="2">
        <v>3.53</v>
      </c>
      <c r="G42" s="2">
        <v>2.84</v>
      </c>
      <c r="H42" s="2">
        <v>2.54</v>
      </c>
      <c r="I42" s="2">
        <v>2.93</v>
      </c>
      <c r="J42" s="2">
        <v>3.12</v>
      </c>
      <c r="K42" s="2">
        <v>4.04</v>
      </c>
      <c r="L42" s="2">
        <v>3.57</v>
      </c>
      <c r="M42" s="377">
        <v>3.68</v>
      </c>
      <c r="N42" s="377">
        <v>3.68</v>
      </c>
      <c r="O42" s="85">
        <v>3.39</v>
      </c>
      <c r="P42" s="85">
        <v>3.73</v>
      </c>
      <c r="Q42" s="85">
        <v>3.18</v>
      </c>
      <c r="R42" s="85">
        <v>0.91439999999999999</v>
      </c>
      <c r="S42" s="85">
        <v>3.1</v>
      </c>
      <c r="T42" s="85">
        <v>3.2</v>
      </c>
      <c r="U42" s="3" t="s">
        <v>272</v>
      </c>
      <c r="V42" s="3" t="s">
        <v>272</v>
      </c>
      <c r="W42" s="3" t="s">
        <v>272</v>
      </c>
      <c r="X42" s="3" t="s">
        <v>272</v>
      </c>
      <c r="Y42" s="3" t="s">
        <v>272</v>
      </c>
      <c r="Z42" s="3" t="s">
        <v>272</v>
      </c>
      <c r="AA42" s="3" t="s">
        <v>272</v>
      </c>
      <c r="AB42" s="3" t="s">
        <v>272</v>
      </c>
      <c r="AC42" s="3" t="s">
        <v>272</v>
      </c>
    </row>
    <row r="43" spans="1:29">
      <c r="A43" s="6" t="s">
        <v>707</v>
      </c>
      <c r="B43" s="2" t="s">
        <v>179</v>
      </c>
      <c r="C43" s="2" t="s">
        <v>712</v>
      </c>
      <c r="D43" s="2" t="s">
        <v>6</v>
      </c>
      <c r="E43" s="379"/>
      <c r="F43" s="2">
        <v>5.73</v>
      </c>
      <c r="G43" s="2">
        <v>4.9800000000000004</v>
      </c>
      <c r="H43" s="2">
        <v>4.43</v>
      </c>
      <c r="I43" s="2">
        <v>3.9</v>
      </c>
      <c r="J43" s="2">
        <v>4.0199999999999996</v>
      </c>
      <c r="K43" s="2">
        <v>4.87</v>
      </c>
      <c r="L43" s="2">
        <v>4.21</v>
      </c>
      <c r="M43" s="377">
        <v>4.1100000000000003</v>
      </c>
      <c r="N43" s="377">
        <v>3.66</v>
      </c>
      <c r="O43" s="85">
        <v>3.75</v>
      </c>
      <c r="P43" s="85">
        <v>3.53</v>
      </c>
      <c r="Q43" s="85">
        <v>2.79</v>
      </c>
      <c r="R43" s="85">
        <v>1.7113</v>
      </c>
      <c r="S43" s="85">
        <v>2.8</v>
      </c>
      <c r="T43" s="85">
        <v>3.2</v>
      </c>
      <c r="U43" s="3" t="s">
        <v>272</v>
      </c>
      <c r="V43" s="3" t="s">
        <v>272</v>
      </c>
      <c r="W43" s="3" t="s">
        <v>272</v>
      </c>
      <c r="X43" s="3" t="s">
        <v>272</v>
      </c>
      <c r="Y43" s="3" t="s">
        <v>272</v>
      </c>
      <c r="Z43" s="3" t="s">
        <v>272</v>
      </c>
      <c r="AA43" s="3" t="s">
        <v>272</v>
      </c>
      <c r="AB43" s="3" t="s">
        <v>272</v>
      </c>
      <c r="AC43" s="3" t="s">
        <v>272</v>
      </c>
    </row>
    <row r="44" spans="1:29">
      <c r="A44" s="6" t="s">
        <v>707</v>
      </c>
      <c r="B44" s="2" t="s">
        <v>179</v>
      </c>
      <c r="C44" s="2" t="s">
        <v>713</v>
      </c>
      <c r="E44" s="379"/>
      <c r="O44" s="380"/>
      <c r="P44" s="380"/>
      <c r="Q44" s="85"/>
      <c r="R44" s="85"/>
      <c r="S44" s="85"/>
      <c r="T44" s="85"/>
    </row>
    <row r="45" spans="1:29">
      <c r="A45" s="6" t="s">
        <v>707</v>
      </c>
      <c r="B45" s="2" t="s">
        <v>179</v>
      </c>
      <c r="C45" s="2" t="s">
        <v>714</v>
      </c>
      <c r="D45" s="2" t="s">
        <v>6</v>
      </c>
      <c r="E45" s="381">
        <v>2.27</v>
      </c>
      <c r="F45" s="382">
        <v>0.19</v>
      </c>
      <c r="G45" s="382">
        <v>0.33</v>
      </c>
      <c r="H45" s="382">
        <v>0.24</v>
      </c>
      <c r="I45" s="382">
        <v>0.28999999999999998</v>
      </c>
      <c r="J45" s="382">
        <v>0.26</v>
      </c>
      <c r="K45" s="382">
        <v>0.42</v>
      </c>
      <c r="L45" s="382">
        <v>0.56000000000000005</v>
      </c>
      <c r="M45" s="377">
        <v>0.55000000000000004</v>
      </c>
      <c r="N45" s="377">
        <v>0.42</v>
      </c>
      <c r="O45" s="85">
        <v>0.38</v>
      </c>
      <c r="P45" s="87">
        <v>0.44</v>
      </c>
      <c r="Q45" s="85">
        <v>0.19</v>
      </c>
      <c r="R45" s="85">
        <v>0.16370000000000001</v>
      </c>
      <c r="S45" s="85">
        <v>0.2</v>
      </c>
      <c r="T45" s="85">
        <v>0.1</v>
      </c>
      <c r="U45" s="3" t="s">
        <v>272</v>
      </c>
      <c r="V45" s="3" t="s">
        <v>272</v>
      </c>
      <c r="W45" s="3" t="s">
        <v>272</v>
      </c>
      <c r="X45" s="3" t="s">
        <v>272</v>
      </c>
      <c r="Y45" s="3" t="s">
        <v>272</v>
      </c>
      <c r="Z45" s="3" t="s">
        <v>272</v>
      </c>
      <c r="AA45" s="3" t="s">
        <v>272</v>
      </c>
      <c r="AB45" s="3" t="s">
        <v>272</v>
      </c>
      <c r="AC45" s="3" t="s">
        <v>272</v>
      </c>
    </row>
    <row r="46" spans="1:29">
      <c r="A46" s="6" t="s">
        <v>707</v>
      </c>
      <c r="B46" s="2" t="s">
        <v>179</v>
      </c>
      <c r="C46" s="2" t="s">
        <v>715</v>
      </c>
      <c r="D46" s="2" t="s">
        <v>6</v>
      </c>
      <c r="E46" s="381">
        <v>0</v>
      </c>
      <c r="F46" s="382">
        <v>0.09</v>
      </c>
      <c r="G46" s="382">
        <v>0.15</v>
      </c>
      <c r="H46" s="382">
        <v>0.17</v>
      </c>
      <c r="I46" s="382">
        <v>0.19</v>
      </c>
      <c r="J46" s="382">
        <v>0</v>
      </c>
      <c r="K46" s="382">
        <v>0.02</v>
      </c>
      <c r="L46" s="382">
        <v>0.1</v>
      </c>
      <c r="M46" s="377">
        <v>0.02</v>
      </c>
      <c r="N46" s="377">
        <v>0.03</v>
      </c>
      <c r="O46" s="85">
        <v>0.04</v>
      </c>
      <c r="P46" s="87">
        <v>0.05</v>
      </c>
      <c r="Q46" s="85">
        <v>0.02</v>
      </c>
      <c r="R46" s="85">
        <v>6.6100000000000006E-2</v>
      </c>
      <c r="S46" s="85">
        <v>0.1</v>
      </c>
      <c r="T46" s="85">
        <v>0.1</v>
      </c>
      <c r="U46" s="3" t="s">
        <v>272</v>
      </c>
      <c r="V46" s="3" t="s">
        <v>272</v>
      </c>
      <c r="W46" s="3" t="s">
        <v>272</v>
      </c>
      <c r="X46" s="3" t="s">
        <v>272</v>
      </c>
      <c r="Y46" s="3" t="s">
        <v>272</v>
      </c>
      <c r="Z46" s="3" t="s">
        <v>272</v>
      </c>
      <c r="AA46" s="3" t="s">
        <v>272</v>
      </c>
      <c r="AB46" s="3" t="s">
        <v>272</v>
      </c>
      <c r="AC46" s="3" t="s">
        <v>272</v>
      </c>
    </row>
    <row r="47" spans="1:29">
      <c r="A47" s="6" t="s">
        <v>707</v>
      </c>
      <c r="B47" s="2" t="s">
        <v>179</v>
      </c>
      <c r="C47" s="2" t="s">
        <v>716</v>
      </c>
      <c r="D47" s="2" t="s">
        <v>6</v>
      </c>
      <c r="E47" s="381">
        <v>0</v>
      </c>
      <c r="F47" s="382">
        <v>0.25</v>
      </c>
      <c r="G47" s="382">
        <v>0.18</v>
      </c>
      <c r="H47" s="382">
        <v>0</v>
      </c>
      <c r="I47" s="382">
        <v>0.25</v>
      </c>
      <c r="J47" s="382">
        <v>0.24</v>
      </c>
      <c r="K47" s="382">
        <v>2.25</v>
      </c>
      <c r="L47" s="382">
        <v>1.17</v>
      </c>
      <c r="M47" s="377">
        <v>1.31</v>
      </c>
      <c r="N47" s="377">
        <v>1.72</v>
      </c>
      <c r="O47" s="85">
        <v>1.83</v>
      </c>
      <c r="P47" s="87">
        <v>1.1200000000000001</v>
      </c>
      <c r="Q47" s="85">
        <v>0.63</v>
      </c>
      <c r="R47" s="85">
        <v>0.2175</v>
      </c>
      <c r="S47" s="85">
        <v>0.7</v>
      </c>
      <c r="T47" s="85">
        <v>0.5</v>
      </c>
      <c r="U47" s="3" t="s">
        <v>272</v>
      </c>
      <c r="V47" s="3" t="s">
        <v>272</v>
      </c>
      <c r="W47" s="3" t="s">
        <v>272</v>
      </c>
      <c r="X47" s="3" t="s">
        <v>272</v>
      </c>
      <c r="Y47" s="3" t="s">
        <v>272</v>
      </c>
      <c r="Z47" s="3" t="s">
        <v>272</v>
      </c>
      <c r="AA47" s="3" t="s">
        <v>272</v>
      </c>
      <c r="AB47" s="3" t="s">
        <v>272</v>
      </c>
      <c r="AC47" s="3" t="s">
        <v>272</v>
      </c>
    </row>
    <row r="48" spans="1:29">
      <c r="A48" s="6" t="s">
        <v>707</v>
      </c>
      <c r="B48" s="2" t="s">
        <v>179</v>
      </c>
      <c r="C48" s="2" t="s">
        <v>717</v>
      </c>
      <c r="D48" s="2" t="s">
        <v>6</v>
      </c>
      <c r="E48" s="381">
        <v>0</v>
      </c>
      <c r="F48" s="382">
        <v>2.5099999999999998</v>
      </c>
      <c r="G48" s="382">
        <v>2.1</v>
      </c>
      <c r="H48" s="382">
        <v>1.51</v>
      </c>
      <c r="I48" s="382">
        <v>1.48</v>
      </c>
      <c r="J48" s="382">
        <v>1.29</v>
      </c>
      <c r="K48" s="382">
        <v>0.36</v>
      </c>
      <c r="L48" s="382">
        <v>0.32</v>
      </c>
      <c r="M48" s="377">
        <v>0.41</v>
      </c>
      <c r="N48" s="377">
        <v>0.11</v>
      </c>
      <c r="O48" s="85">
        <v>0.02</v>
      </c>
      <c r="P48" s="87">
        <v>0.15</v>
      </c>
      <c r="Q48" s="85">
        <v>0.19</v>
      </c>
      <c r="R48" s="85">
        <v>0.1135</v>
      </c>
      <c r="S48" s="85">
        <v>0.1</v>
      </c>
      <c r="T48" s="85">
        <v>0.4</v>
      </c>
      <c r="U48" s="3" t="s">
        <v>272</v>
      </c>
      <c r="V48" s="3" t="s">
        <v>272</v>
      </c>
      <c r="W48" s="3" t="s">
        <v>272</v>
      </c>
      <c r="X48" s="3" t="s">
        <v>272</v>
      </c>
      <c r="Y48" s="3" t="s">
        <v>272</v>
      </c>
      <c r="Z48" s="3" t="s">
        <v>272</v>
      </c>
      <c r="AA48" s="3" t="s">
        <v>272</v>
      </c>
      <c r="AB48" s="3" t="s">
        <v>272</v>
      </c>
      <c r="AC48" s="3" t="s">
        <v>272</v>
      </c>
    </row>
    <row r="49" spans="1:29">
      <c r="A49" s="6" t="s">
        <v>707</v>
      </c>
      <c r="B49" s="2" t="s">
        <v>179</v>
      </c>
      <c r="C49" s="2" t="s">
        <v>688</v>
      </c>
      <c r="E49" s="383">
        <v>5.98</v>
      </c>
      <c r="F49" s="375">
        <v>6.2200000000000006</v>
      </c>
      <c r="G49" s="375">
        <v>5.0600000000000005</v>
      </c>
      <c r="H49" s="375">
        <v>5.05</v>
      </c>
      <c r="I49" s="375">
        <v>4.6199999999999992</v>
      </c>
      <c r="J49" s="375">
        <v>5.35</v>
      </c>
      <c r="K49" s="375">
        <v>5.86</v>
      </c>
      <c r="L49" s="375">
        <v>5.629999999999999</v>
      </c>
      <c r="M49" s="375">
        <v>5.5000000000000018</v>
      </c>
      <c r="N49" s="375">
        <v>5.0599999999999996</v>
      </c>
      <c r="O49" s="375">
        <v>4.870000000000001</v>
      </c>
      <c r="P49" s="375">
        <v>5.4999999999999991</v>
      </c>
      <c r="Q49" s="375">
        <v>4.9400000000000004</v>
      </c>
      <c r="R49" s="375">
        <v>2.0649000000000002</v>
      </c>
      <c r="S49" s="375">
        <v>4.8000000000000007</v>
      </c>
      <c r="T49" s="375">
        <v>5.3000000000000007</v>
      </c>
      <c r="U49" s="3" t="s">
        <v>272</v>
      </c>
      <c r="V49" s="3" t="s">
        <v>272</v>
      </c>
      <c r="W49" s="3" t="s">
        <v>272</v>
      </c>
      <c r="X49" s="3" t="s">
        <v>272</v>
      </c>
      <c r="Y49" s="3" t="s">
        <v>272</v>
      </c>
      <c r="Z49" s="3" t="s">
        <v>272</v>
      </c>
      <c r="AA49" s="3" t="s">
        <v>272</v>
      </c>
      <c r="AB49" s="3" t="s">
        <v>272</v>
      </c>
      <c r="AC49" s="3" t="s">
        <v>272</v>
      </c>
    </row>
    <row r="50" spans="1:29">
      <c r="A50" s="6" t="s">
        <v>167</v>
      </c>
      <c r="B50" s="2" t="s">
        <v>167</v>
      </c>
      <c r="C50" s="2" t="s">
        <v>168</v>
      </c>
      <c r="D50" s="2" t="s">
        <v>169</v>
      </c>
      <c r="E50" s="2">
        <v>67222</v>
      </c>
      <c r="F50" s="2">
        <v>73194</v>
      </c>
      <c r="G50" s="2">
        <v>67003</v>
      </c>
      <c r="H50" s="2">
        <v>67783</v>
      </c>
      <c r="I50" s="2">
        <v>58903</v>
      </c>
      <c r="J50" s="2">
        <v>54454</v>
      </c>
      <c r="K50" s="2">
        <v>45002</v>
      </c>
      <c r="L50" s="2">
        <v>43994</v>
      </c>
      <c r="M50" s="2">
        <v>45581</v>
      </c>
      <c r="N50" s="2">
        <v>42416</v>
      </c>
      <c r="O50" s="2">
        <v>38321</v>
      </c>
      <c r="P50" s="384">
        <v>39891</v>
      </c>
      <c r="Q50" s="2">
        <v>33358</v>
      </c>
      <c r="R50" s="2">
        <v>32060</v>
      </c>
      <c r="S50" s="2">
        <v>31583</v>
      </c>
      <c r="T50" s="2">
        <v>30842</v>
      </c>
      <c r="U50" s="2">
        <v>30259</v>
      </c>
      <c r="V50" s="2">
        <v>32974</v>
      </c>
      <c r="W50" s="2">
        <v>30886</v>
      </c>
      <c r="X50" s="2">
        <v>33329.873484793017</v>
      </c>
      <c r="Y50" s="2">
        <v>33434.54</v>
      </c>
      <c r="Z50" s="2">
        <v>29917.250000000004</v>
      </c>
      <c r="AA50" s="2">
        <v>26068</v>
      </c>
      <c r="AB50" s="2">
        <v>25824.52</v>
      </c>
      <c r="AC50" s="2">
        <v>22618.34</v>
      </c>
    </row>
    <row r="51" spans="1:29">
      <c r="A51" s="6" t="s">
        <v>167</v>
      </c>
      <c r="B51" s="2" t="s">
        <v>167</v>
      </c>
      <c r="C51" s="2" t="s">
        <v>170</v>
      </c>
      <c r="D51" s="2" t="s">
        <v>169</v>
      </c>
      <c r="E51" s="379">
        <v>6623</v>
      </c>
      <c r="F51" s="2">
        <v>10822</v>
      </c>
      <c r="G51" s="2">
        <v>17467</v>
      </c>
      <c r="H51" s="2">
        <v>11427</v>
      </c>
      <c r="I51" s="2">
        <v>9501</v>
      </c>
      <c r="J51" s="2">
        <v>14995</v>
      </c>
      <c r="K51" s="2">
        <v>17024</v>
      </c>
      <c r="L51" s="2">
        <v>17909</v>
      </c>
      <c r="M51" s="377">
        <v>14612</v>
      </c>
      <c r="N51" s="377">
        <v>16106</v>
      </c>
      <c r="O51" s="85">
        <v>13532</v>
      </c>
      <c r="P51" s="87">
        <v>13169</v>
      </c>
      <c r="Q51" s="85">
        <v>14216</v>
      </c>
      <c r="R51" s="85">
        <v>16254</v>
      </c>
      <c r="S51" s="85">
        <v>16501</v>
      </c>
      <c r="T51" s="85">
        <v>16554</v>
      </c>
      <c r="U51" s="3">
        <v>13481</v>
      </c>
      <c r="V51" s="3">
        <v>9486</v>
      </c>
      <c r="W51" s="3">
        <v>10649</v>
      </c>
      <c r="X51" s="3">
        <v>11461.857697756688</v>
      </c>
      <c r="Y51" s="3">
        <v>11932.269999999999</v>
      </c>
      <c r="Z51" s="3">
        <v>8981.27</v>
      </c>
      <c r="AA51" s="3">
        <v>10751.75</v>
      </c>
      <c r="AB51" s="3">
        <v>11503.9</v>
      </c>
      <c r="AC51" s="3">
        <v>10781.949999999999</v>
      </c>
    </row>
    <row r="52" spans="1:29">
      <c r="A52" s="6" t="s">
        <v>171</v>
      </c>
      <c r="B52" s="2" t="s">
        <v>171</v>
      </c>
      <c r="C52" s="2" t="s">
        <v>160</v>
      </c>
      <c r="D52" s="2" t="s">
        <v>6</v>
      </c>
      <c r="E52" s="379">
        <v>100.232</v>
      </c>
      <c r="F52" s="2">
        <v>94.843999999999994</v>
      </c>
      <c r="G52" s="2">
        <v>86.552999999999997</v>
      </c>
      <c r="H52" s="2">
        <v>85.332999999999998</v>
      </c>
      <c r="I52" s="2">
        <v>76.453000000000003</v>
      </c>
      <c r="J52" s="2">
        <v>73.144000000000005</v>
      </c>
      <c r="K52" s="2">
        <v>67.492000000000004</v>
      </c>
      <c r="L52" s="2">
        <v>61.923999999999999</v>
      </c>
      <c r="M52" s="377">
        <v>65.241</v>
      </c>
      <c r="N52" s="377">
        <v>63.415999999999997</v>
      </c>
      <c r="O52" s="85">
        <v>55.881</v>
      </c>
      <c r="P52" s="87">
        <v>56.480999999999995</v>
      </c>
      <c r="Q52" s="85">
        <v>49.997999999999998</v>
      </c>
      <c r="R52" s="85">
        <v>40.821400000000004</v>
      </c>
      <c r="S52" s="85">
        <v>42.283000000000001</v>
      </c>
      <c r="T52" s="85">
        <v>41.542000000000002</v>
      </c>
      <c r="U52" s="3" t="s">
        <v>272</v>
      </c>
      <c r="V52" s="3" t="s">
        <v>272</v>
      </c>
      <c r="W52" s="3" t="s">
        <v>272</v>
      </c>
      <c r="X52" s="3" t="s">
        <v>272</v>
      </c>
      <c r="Y52" s="3" t="s">
        <v>272</v>
      </c>
      <c r="Z52" s="3" t="s">
        <v>272</v>
      </c>
      <c r="AA52" s="3" t="s">
        <v>272</v>
      </c>
      <c r="AB52" s="3" t="s">
        <v>272</v>
      </c>
      <c r="AC52" s="3" t="s">
        <v>272</v>
      </c>
    </row>
    <row r="53" spans="1:29">
      <c r="A53" s="6" t="s">
        <v>171</v>
      </c>
      <c r="B53" s="2" t="s">
        <v>171</v>
      </c>
      <c r="C53" s="2" t="s">
        <v>161</v>
      </c>
      <c r="D53" s="2" t="s">
        <v>6</v>
      </c>
      <c r="E53" s="379">
        <v>12.603000000000002</v>
      </c>
      <c r="F53" s="2">
        <v>17.042000000000002</v>
      </c>
      <c r="G53" s="2">
        <v>22.527000000000001</v>
      </c>
      <c r="H53" s="2">
        <v>16.477</v>
      </c>
      <c r="I53" s="2">
        <v>14.120999999999999</v>
      </c>
      <c r="J53" s="2">
        <v>20.344999999999999</v>
      </c>
      <c r="K53" s="2">
        <v>22.884</v>
      </c>
      <c r="L53" s="2">
        <v>23.538999999999998</v>
      </c>
      <c r="M53" s="2">
        <v>20.112000000000002</v>
      </c>
      <c r="N53" s="2">
        <v>21.166</v>
      </c>
      <c r="O53" s="2">
        <v>18.402000000000001</v>
      </c>
      <c r="P53" s="384">
        <v>18.669</v>
      </c>
      <c r="Q53" s="2">
        <v>19.155999999999999</v>
      </c>
      <c r="R53" s="2">
        <v>18.318900000000003</v>
      </c>
      <c r="S53" s="2">
        <v>21.301000000000002</v>
      </c>
      <c r="T53" s="2">
        <v>21.853999999999999</v>
      </c>
      <c r="U53" s="2" t="s">
        <v>272</v>
      </c>
      <c r="V53" s="2" t="s">
        <v>272</v>
      </c>
      <c r="W53" s="2" t="s">
        <v>272</v>
      </c>
      <c r="X53" s="2" t="s">
        <v>272</v>
      </c>
      <c r="Y53" s="2" t="s">
        <v>272</v>
      </c>
      <c r="Z53" s="2" t="s">
        <v>272</v>
      </c>
      <c r="AA53" s="2" t="s">
        <v>272</v>
      </c>
      <c r="AB53" s="2" t="s">
        <v>272</v>
      </c>
      <c r="AC53" s="2" t="s">
        <v>272</v>
      </c>
    </row>
    <row r="54" spans="1:29">
      <c r="A54" s="6" t="s">
        <v>171</v>
      </c>
      <c r="B54" s="2" t="s">
        <v>171</v>
      </c>
      <c r="C54" s="2" t="s">
        <v>162</v>
      </c>
      <c r="E54" s="385"/>
      <c r="F54" s="364"/>
      <c r="G54" s="364"/>
      <c r="H54" s="364"/>
      <c r="I54" s="364"/>
      <c r="J54" s="364"/>
      <c r="K54" s="364"/>
      <c r="L54" s="364"/>
      <c r="M54" s="364"/>
      <c r="N54" s="364"/>
      <c r="O54" s="364"/>
      <c r="P54" s="364"/>
      <c r="Q54" s="364"/>
      <c r="R54" s="364"/>
      <c r="S54" s="364"/>
      <c r="T54" s="364"/>
      <c r="U54" s="377"/>
      <c r="V54" s="377"/>
      <c r="W54" s="377"/>
      <c r="X54" s="377"/>
      <c r="Y54" s="377"/>
      <c r="Z54" s="377"/>
      <c r="AA54" s="377"/>
      <c r="AB54" s="377"/>
      <c r="AC54" s="377"/>
    </row>
    <row r="55" spans="1:29">
      <c r="A55" s="6" t="s">
        <v>171</v>
      </c>
      <c r="B55" s="2" t="s">
        <v>171</v>
      </c>
      <c r="C55" s="2" t="s">
        <v>163</v>
      </c>
      <c r="D55" s="2" t="s">
        <v>6</v>
      </c>
      <c r="E55" s="385">
        <v>38.989999999999995</v>
      </c>
      <c r="F55" s="364">
        <v>27.869999999999997</v>
      </c>
      <c r="G55" s="364">
        <v>24.610000000000007</v>
      </c>
      <c r="H55" s="364">
        <v>22.599999999999998</v>
      </c>
      <c r="I55" s="364">
        <v>22.17</v>
      </c>
      <c r="J55" s="364">
        <v>24.04</v>
      </c>
      <c r="K55" s="364">
        <v>28.349999999999998</v>
      </c>
      <c r="L55" s="364">
        <v>23.56</v>
      </c>
      <c r="M55" s="364">
        <v>25.160000000000004</v>
      </c>
      <c r="N55" s="364">
        <v>26.06</v>
      </c>
      <c r="O55" s="364">
        <v>22.43</v>
      </c>
      <c r="P55" s="364">
        <v>22.09</v>
      </c>
      <c r="Q55" s="364">
        <v>21.580000000000002</v>
      </c>
      <c r="R55" s="364">
        <v>10.8263</v>
      </c>
      <c r="S55" s="364">
        <v>15.500000000000004</v>
      </c>
      <c r="T55" s="364">
        <v>16</v>
      </c>
      <c r="U55" s="377" t="s">
        <v>272</v>
      </c>
      <c r="V55" s="377" t="s">
        <v>272</v>
      </c>
      <c r="W55" s="377" t="s">
        <v>272</v>
      </c>
      <c r="X55" s="377" t="s">
        <v>272</v>
      </c>
      <c r="Y55" s="377" t="s">
        <v>272</v>
      </c>
      <c r="Z55" s="377" t="s">
        <v>272</v>
      </c>
      <c r="AA55" s="377" t="s">
        <v>272</v>
      </c>
      <c r="AB55" s="377" t="s">
        <v>272</v>
      </c>
      <c r="AC55" s="377" t="s">
        <v>272</v>
      </c>
    </row>
    <row r="56" spans="1:29">
      <c r="A56" s="6" t="s">
        <v>171</v>
      </c>
      <c r="B56" s="2" t="s">
        <v>171</v>
      </c>
      <c r="C56" s="2" t="s">
        <v>164</v>
      </c>
      <c r="D56" s="2" t="s">
        <v>6</v>
      </c>
      <c r="E56" s="385">
        <v>73.844999999999999</v>
      </c>
      <c r="F56" s="364">
        <v>84.016000000000005</v>
      </c>
      <c r="G56" s="364">
        <v>84.47</v>
      </c>
      <c r="H56" s="364">
        <v>79.209999999999994</v>
      </c>
      <c r="I56" s="364">
        <v>68.403999999999996</v>
      </c>
      <c r="J56" s="364">
        <v>69.448999999999998</v>
      </c>
      <c r="K56" s="364">
        <v>62.026000000000003</v>
      </c>
      <c r="L56" s="364">
        <v>61.902999999999999</v>
      </c>
      <c r="M56" s="364">
        <v>60.192999999999998</v>
      </c>
      <c r="N56" s="364">
        <v>58.521999999999998</v>
      </c>
      <c r="O56" s="364">
        <v>51.853000000000002</v>
      </c>
      <c r="P56" s="364">
        <v>53.06</v>
      </c>
      <c r="Q56" s="364">
        <v>47.573999999999998</v>
      </c>
      <c r="R56" s="364">
        <v>48.314</v>
      </c>
      <c r="S56" s="364">
        <v>48.084000000000003</v>
      </c>
      <c r="T56" s="364">
        <v>47.396000000000001</v>
      </c>
      <c r="U56" s="377">
        <v>43.74</v>
      </c>
      <c r="V56" s="377">
        <v>42.46</v>
      </c>
      <c r="W56" s="377">
        <v>41.534999999999997</v>
      </c>
      <c r="X56" s="377">
        <v>44.791731182549704</v>
      </c>
      <c r="Y56" s="377">
        <v>45.366810000000001</v>
      </c>
      <c r="Z56" s="377">
        <v>38.898520000000005</v>
      </c>
      <c r="AA56" s="377">
        <v>36.819749999999999</v>
      </c>
      <c r="AB56" s="377">
        <v>37.328420000000001</v>
      </c>
      <c r="AC56" s="377">
        <v>33.400289999999998</v>
      </c>
    </row>
    <row r="57" spans="1:29" ht="5.25" customHeight="1"/>
    <row r="58" spans="1:29" ht="118.5" customHeight="1"/>
  </sheetData>
  <phoneticPr fontId="7" type="noConversion"/>
  <pageMargins left="0.37" right="0.32" top="1" bottom="1" header="0.5" footer="0.5"/>
  <pageSetup paperSize="9" scale="42" orientation="portrait"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79"/>
  <sheetViews>
    <sheetView topLeftCell="A32" zoomScaleNormal="100" workbookViewId="0">
      <selection activeCell="B43" sqref="B43"/>
    </sheetView>
  </sheetViews>
  <sheetFormatPr defaultRowHeight="12.75"/>
  <cols>
    <col min="1" max="1" width="17.85546875" customWidth="1"/>
    <col min="2" max="2" width="61" customWidth="1"/>
  </cols>
  <sheetData>
    <row r="1" spans="1:2" ht="19.5">
      <c r="A1" s="163" t="s">
        <v>263</v>
      </c>
      <c r="B1" s="164"/>
    </row>
    <row r="2" spans="1:2" ht="15">
      <c r="A2" s="165" t="s">
        <v>264</v>
      </c>
      <c r="B2" s="164"/>
    </row>
    <row r="3" spans="1:2" ht="15.75">
      <c r="A3" s="166" t="s">
        <v>265</v>
      </c>
      <c r="B3" s="167" t="s">
        <v>266</v>
      </c>
    </row>
    <row r="4" spans="1:2" ht="54" customHeight="1">
      <c r="A4" s="170" t="s">
        <v>267</v>
      </c>
      <c r="B4" s="171" t="s">
        <v>25</v>
      </c>
    </row>
    <row r="5" spans="1:2" ht="36" customHeight="1">
      <c r="A5" s="170" t="s">
        <v>268</v>
      </c>
      <c r="B5" s="171" t="s">
        <v>26</v>
      </c>
    </row>
    <row r="6" spans="1:2" ht="105" customHeight="1">
      <c r="A6" s="170" t="s">
        <v>269</v>
      </c>
      <c r="B6" s="171" t="s">
        <v>539</v>
      </c>
    </row>
    <row r="7" spans="1:2" ht="105">
      <c r="A7" s="170" t="s">
        <v>273</v>
      </c>
      <c r="B7" s="202" t="s">
        <v>541</v>
      </c>
    </row>
    <row r="8" spans="1:2" ht="33" customHeight="1">
      <c r="A8" s="170" t="s">
        <v>274</v>
      </c>
      <c r="B8" s="171" t="s">
        <v>182</v>
      </c>
    </row>
    <row r="9" spans="1:2" ht="90" customHeight="1">
      <c r="A9" s="170" t="s">
        <v>275</v>
      </c>
      <c r="B9" s="171" t="s">
        <v>309</v>
      </c>
    </row>
    <row r="10" spans="1:2" ht="85.5">
      <c r="A10" s="170" t="s">
        <v>276</v>
      </c>
      <c r="B10" s="171" t="s">
        <v>310</v>
      </c>
    </row>
    <row r="11" spans="1:2" ht="99.75">
      <c r="A11" s="170" t="s">
        <v>277</v>
      </c>
      <c r="B11" s="171" t="s">
        <v>311</v>
      </c>
    </row>
    <row r="12" spans="1:2" ht="14.25">
      <c r="A12" s="170" t="s">
        <v>278</v>
      </c>
      <c r="B12" s="171"/>
    </row>
    <row r="13" spans="1:2" ht="42.75">
      <c r="A13" s="170" t="s">
        <v>279</v>
      </c>
      <c r="B13" s="171" t="s">
        <v>323</v>
      </c>
    </row>
    <row r="14" spans="1:2" ht="28.5">
      <c r="A14" s="170" t="s">
        <v>280</v>
      </c>
      <c r="B14" s="171" t="s">
        <v>324</v>
      </c>
    </row>
    <row r="15" spans="1:2" ht="42.75">
      <c r="A15" s="170" t="s">
        <v>281</v>
      </c>
      <c r="B15" s="171" t="s">
        <v>536</v>
      </c>
    </row>
    <row r="16" spans="1:2" ht="28.5">
      <c r="A16" s="170" t="s">
        <v>282</v>
      </c>
      <c r="B16" s="171" t="s">
        <v>324</v>
      </c>
    </row>
    <row r="17" spans="1:25" ht="56.25" customHeight="1">
      <c r="A17" s="170" t="s">
        <v>283</v>
      </c>
      <c r="B17" s="171" t="s">
        <v>325</v>
      </c>
    </row>
    <row r="18" spans="1:25" ht="28.5">
      <c r="A18" s="170" t="s">
        <v>284</v>
      </c>
      <c r="B18" s="171" t="s">
        <v>258</v>
      </c>
    </row>
    <row r="19" spans="1:25" ht="28.5">
      <c r="A19" s="170" t="s">
        <v>285</v>
      </c>
      <c r="B19" s="171" t="s">
        <v>257</v>
      </c>
    </row>
    <row r="20" spans="1:25" ht="28.5">
      <c r="A20" s="170" t="s">
        <v>328</v>
      </c>
      <c r="B20" s="171" t="s">
        <v>370</v>
      </c>
      <c r="C20" s="171"/>
      <c r="D20" s="171"/>
      <c r="E20" s="171"/>
      <c r="F20" s="18"/>
      <c r="G20" s="18"/>
      <c r="H20" s="18"/>
      <c r="I20" s="18"/>
      <c r="J20" s="18"/>
      <c r="K20" s="18"/>
      <c r="L20" s="18"/>
      <c r="M20" s="18"/>
      <c r="N20" s="18"/>
      <c r="O20" s="18"/>
      <c r="P20" s="18"/>
      <c r="Q20" s="18"/>
      <c r="R20" s="18"/>
      <c r="S20" s="18"/>
      <c r="T20" s="102"/>
      <c r="U20" s="15"/>
      <c r="V20" s="15"/>
      <c r="W20" s="15"/>
      <c r="X20" s="15"/>
      <c r="Y20" s="15"/>
    </row>
    <row r="21" spans="1:25" ht="60" customHeight="1">
      <c r="A21" s="170" t="s">
        <v>329</v>
      </c>
      <c r="B21" s="171" t="s">
        <v>591</v>
      </c>
      <c r="C21" s="171"/>
      <c r="D21" s="171"/>
      <c r="E21" s="171"/>
      <c r="F21" s="18"/>
      <c r="G21" s="18"/>
      <c r="H21" s="18"/>
      <c r="I21" s="18"/>
      <c r="J21" s="18"/>
      <c r="K21" s="18"/>
      <c r="L21" s="18"/>
      <c r="M21" s="18"/>
      <c r="N21" s="18"/>
      <c r="O21" s="18"/>
      <c r="P21" s="18"/>
      <c r="Q21" s="18"/>
      <c r="R21" s="18"/>
      <c r="S21" s="15"/>
      <c r="T21" s="102"/>
      <c r="U21" s="15"/>
      <c r="V21" s="15"/>
      <c r="W21" s="15"/>
      <c r="X21" s="15"/>
      <c r="Y21" s="15"/>
    </row>
    <row r="22" spans="1:25" ht="28.5">
      <c r="A22" s="170" t="s">
        <v>330</v>
      </c>
      <c r="B22" s="171" t="s">
        <v>371</v>
      </c>
      <c r="C22" s="171"/>
      <c r="D22" s="171"/>
      <c r="E22" s="171"/>
      <c r="F22" s="18"/>
      <c r="G22" s="18"/>
      <c r="H22" s="18"/>
      <c r="I22" s="18"/>
      <c r="J22" s="18"/>
      <c r="K22" s="18"/>
      <c r="L22" s="18"/>
      <c r="M22" s="18"/>
      <c r="N22" s="18"/>
      <c r="O22" s="18"/>
      <c r="P22" s="18"/>
      <c r="Q22" s="18"/>
      <c r="R22" s="18"/>
      <c r="S22" s="15"/>
      <c r="T22" s="102"/>
      <c r="U22" s="18"/>
      <c r="V22" s="15"/>
      <c r="W22" s="18"/>
      <c r="X22" s="15"/>
      <c r="Y22" s="15"/>
    </row>
    <row r="23" spans="1:25" ht="15">
      <c r="A23" s="170" t="s">
        <v>331</v>
      </c>
      <c r="B23" s="171" t="s">
        <v>372</v>
      </c>
      <c r="C23" s="171"/>
      <c r="D23" s="171"/>
      <c r="E23" s="171"/>
      <c r="F23" s="15"/>
      <c r="G23" s="15"/>
      <c r="H23" s="15"/>
      <c r="I23" s="15"/>
      <c r="J23" s="15"/>
      <c r="K23" s="15"/>
      <c r="L23" s="15"/>
      <c r="M23" s="15"/>
      <c r="N23" s="15"/>
      <c r="O23" s="15"/>
      <c r="P23" s="15"/>
      <c r="Q23" s="15"/>
      <c r="R23" s="15"/>
      <c r="S23" s="15"/>
      <c r="T23" s="101"/>
      <c r="U23" s="15"/>
      <c r="V23" s="15"/>
      <c r="W23" s="15"/>
      <c r="X23" s="15"/>
      <c r="Y23" s="15"/>
    </row>
    <row r="24" spans="1:25" ht="28.5">
      <c r="A24" s="170" t="s">
        <v>332</v>
      </c>
      <c r="B24" s="171" t="s">
        <v>373</v>
      </c>
      <c r="C24" s="171"/>
      <c r="D24" s="171"/>
      <c r="E24" s="171"/>
      <c r="F24" s="15"/>
      <c r="G24" s="15"/>
      <c r="H24" s="15"/>
      <c r="I24" s="15"/>
      <c r="J24" s="15"/>
      <c r="K24" s="15"/>
      <c r="L24" s="15"/>
      <c r="M24" s="15"/>
      <c r="N24" s="15"/>
      <c r="O24" s="15"/>
      <c r="P24" s="15"/>
      <c r="Q24" s="15"/>
      <c r="R24" s="15"/>
      <c r="S24" s="15"/>
      <c r="T24" s="101"/>
      <c r="U24" s="15"/>
      <c r="V24" s="15"/>
      <c r="W24" s="15"/>
      <c r="X24" s="15"/>
      <c r="Y24" s="15"/>
    </row>
    <row r="25" spans="1:25" ht="42.75">
      <c r="A25" s="170" t="s">
        <v>333</v>
      </c>
      <c r="B25" s="171" t="s">
        <v>374</v>
      </c>
      <c r="C25" s="171"/>
      <c r="D25" s="171"/>
      <c r="E25" s="171"/>
      <c r="F25" s="15"/>
      <c r="G25" s="15"/>
      <c r="H25" s="15"/>
      <c r="I25" s="15"/>
      <c r="J25" s="15"/>
      <c r="K25" s="15"/>
      <c r="L25" s="15"/>
      <c r="M25" s="15"/>
      <c r="N25" s="15"/>
      <c r="O25" s="15"/>
      <c r="P25" s="15"/>
      <c r="Q25" s="15"/>
      <c r="R25" s="15"/>
      <c r="S25" s="15"/>
      <c r="T25" s="101"/>
      <c r="U25" s="15"/>
      <c r="V25" s="15"/>
      <c r="W25" s="15"/>
      <c r="X25" s="15"/>
      <c r="Y25" s="15"/>
    </row>
    <row r="26" spans="1:25" ht="28.5">
      <c r="A26" s="170" t="s">
        <v>334</v>
      </c>
      <c r="B26" s="171" t="s">
        <v>375</v>
      </c>
      <c r="C26" s="171"/>
      <c r="D26" s="171"/>
      <c r="E26" s="171"/>
      <c r="F26" s="15"/>
      <c r="G26" s="15"/>
      <c r="H26" s="15"/>
      <c r="I26" s="15"/>
      <c r="J26" s="15"/>
      <c r="K26" s="15"/>
      <c r="L26" s="15"/>
      <c r="M26" s="15"/>
      <c r="N26" s="15"/>
      <c r="O26" s="15"/>
      <c r="P26" s="15"/>
      <c r="Q26" s="15"/>
      <c r="R26" s="15"/>
      <c r="S26" s="15"/>
      <c r="T26" s="101"/>
      <c r="U26" s="15"/>
      <c r="V26" s="15"/>
      <c r="W26" s="15"/>
      <c r="X26" s="15"/>
      <c r="Y26" s="15"/>
    </row>
    <row r="27" spans="1:25" ht="28.5">
      <c r="A27" s="170" t="s">
        <v>335</v>
      </c>
      <c r="B27" s="171" t="s">
        <v>376</v>
      </c>
      <c r="C27" s="171"/>
      <c r="D27" s="171"/>
      <c r="E27" s="171"/>
      <c r="F27" s="15"/>
      <c r="G27" s="15"/>
      <c r="H27" s="15"/>
      <c r="I27" s="15"/>
      <c r="J27" s="15"/>
      <c r="K27" s="15"/>
      <c r="L27" s="15"/>
      <c r="M27" s="15"/>
      <c r="N27" s="15"/>
      <c r="O27" s="15"/>
      <c r="P27" s="15"/>
      <c r="Q27" s="15"/>
      <c r="R27" s="15"/>
      <c r="S27" s="15"/>
      <c r="T27" s="101"/>
      <c r="U27" s="15"/>
      <c r="V27" s="15"/>
      <c r="W27" s="15"/>
      <c r="X27" s="15"/>
      <c r="Y27" s="15"/>
    </row>
    <row r="28" spans="1:25" ht="42.75">
      <c r="A28" s="170" t="s">
        <v>336</v>
      </c>
      <c r="B28" s="171" t="s">
        <v>377</v>
      </c>
      <c r="C28" s="171"/>
      <c r="D28" s="171"/>
      <c r="E28" s="171"/>
      <c r="F28" s="15"/>
      <c r="G28" s="15"/>
      <c r="H28" s="15"/>
      <c r="I28" s="15"/>
      <c r="J28" s="15"/>
      <c r="K28" s="15"/>
      <c r="L28" s="15"/>
      <c r="M28" s="15"/>
      <c r="N28" s="15"/>
      <c r="O28" s="15"/>
      <c r="P28" s="15"/>
      <c r="Q28" s="15"/>
      <c r="R28" s="15"/>
      <c r="S28" s="15"/>
      <c r="T28" s="101"/>
      <c r="U28" s="15"/>
      <c r="V28" s="15"/>
      <c r="W28" s="15"/>
      <c r="X28" s="15"/>
      <c r="Y28" s="15"/>
    </row>
    <row r="29" spans="1:25" ht="28.5">
      <c r="A29" s="170" t="s">
        <v>341</v>
      </c>
      <c r="B29" s="171" t="s">
        <v>106</v>
      </c>
      <c r="C29" s="171"/>
      <c r="D29" s="171"/>
      <c r="E29" s="171"/>
      <c r="F29" s="14"/>
      <c r="G29" s="14"/>
    </row>
    <row r="30" spans="1:25" ht="14.25">
      <c r="A30" s="170" t="s">
        <v>342</v>
      </c>
      <c r="B30" s="171" t="s">
        <v>76</v>
      </c>
      <c r="C30" s="171"/>
      <c r="D30" s="171"/>
      <c r="E30" s="171"/>
      <c r="F30" s="14"/>
      <c r="G30" s="14"/>
    </row>
    <row r="31" spans="1:25" ht="29.25" customHeight="1">
      <c r="A31" s="170" t="s">
        <v>343</v>
      </c>
      <c r="B31" s="171" t="s">
        <v>181</v>
      </c>
      <c r="C31" s="171"/>
      <c r="D31" s="171"/>
      <c r="E31" s="171"/>
      <c r="F31" s="14"/>
      <c r="G31" s="14"/>
    </row>
    <row r="32" spans="1:25" ht="71.25">
      <c r="A32" s="170" t="s">
        <v>344</v>
      </c>
      <c r="B32" s="171" t="s">
        <v>350</v>
      </c>
      <c r="C32" s="171"/>
      <c r="D32" s="171"/>
      <c r="E32" s="171"/>
      <c r="F32" s="14"/>
      <c r="G32" s="14"/>
    </row>
    <row r="33" spans="1:7" ht="71.25">
      <c r="A33" s="170" t="s">
        <v>345</v>
      </c>
      <c r="B33" s="171" t="s">
        <v>351</v>
      </c>
      <c r="C33" s="171"/>
      <c r="D33" s="171"/>
      <c r="E33" s="171"/>
      <c r="F33" s="14"/>
      <c r="G33" s="14"/>
    </row>
    <row r="34" spans="1:7" ht="28.5">
      <c r="A34" s="170" t="s">
        <v>346</v>
      </c>
      <c r="B34" s="171" t="s">
        <v>252</v>
      </c>
      <c r="C34" s="171"/>
      <c r="D34" s="171"/>
      <c r="E34" s="171"/>
      <c r="F34" s="14"/>
      <c r="G34" s="14"/>
    </row>
    <row r="35" spans="1:7" ht="28.5">
      <c r="A35" s="170" t="s">
        <v>347</v>
      </c>
      <c r="B35" s="171" t="s">
        <v>77</v>
      </c>
      <c r="C35" s="171"/>
      <c r="D35" s="171"/>
      <c r="E35" s="171"/>
      <c r="F35" s="14"/>
      <c r="G35" s="14"/>
    </row>
    <row r="36" spans="1:7" ht="28.5">
      <c r="A36" s="170" t="s">
        <v>348</v>
      </c>
      <c r="B36" s="171" t="s">
        <v>253</v>
      </c>
      <c r="C36" s="171"/>
      <c r="D36" s="171"/>
      <c r="E36" s="171"/>
      <c r="F36" s="14"/>
      <c r="G36" s="14"/>
    </row>
    <row r="37" spans="1:7" ht="14.25">
      <c r="A37" s="170" t="s">
        <v>389</v>
      </c>
      <c r="B37" s="171" t="s">
        <v>197</v>
      </c>
    </row>
    <row r="38" spans="1:7" ht="42.75">
      <c r="A38" s="170" t="s">
        <v>390</v>
      </c>
      <c r="B38" s="171" t="s">
        <v>540</v>
      </c>
    </row>
    <row r="39" spans="1:7" ht="99.75">
      <c r="A39" s="170" t="s">
        <v>349</v>
      </c>
      <c r="B39" s="171" t="s">
        <v>523</v>
      </c>
    </row>
    <row r="40" spans="1:7" ht="14.25">
      <c r="A40" s="170" t="s">
        <v>378</v>
      </c>
      <c r="B40" s="171" t="s">
        <v>26</v>
      </c>
    </row>
    <row r="41" spans="1:7" ht="30.75" customHeight="1">
      <c r="A41" s="170" t="s">
        <v>379</v>
      </c>
      <c r="B41" s="171" t="s">
        <v>85</v>
      </c>
    </row>
    <row r="42" spans="1:7" ht="28.5">
      <c r="A42" s="170" t="s">
        <v>380</v>
      </c>
      <c r="B42" s="171" t="s">
        <v>86</v>
      </c>
    </row>
    <row r="43" spans="1:7" ht="28.5">
      <c r="A43" s="170" t="s">
        <v>381</v>
      </c>
      <c r="B43" s="171" t="s">
        <v>182</v>
      </c>
    </row>
    <row r="44" spans="1:7" ht="57">
      <c r="A44" s="170" t="s">
        <v>382</v>
      </c>
      <c r="B44" s="171" t="s">
        <v>388</v>
      </c>
    </row>
    <row r="45" spans="1:7" ht="28.5">
      <c r="A45" s="170" t="s">
        <v>383</v>
      </c>
      <c r="B45" s="171" t="s">
        <v>403</v>
      </c>
    </row>
    <row r="46" spans="1:7" ht="42.75">
      <c r="A46" s="170" t="s">
        <v>384</v>
      </c>
      <c r="B46" s="171" t="s">
        <v>254</v>
      </c>
    </row>
    <row r="47" spans="1:7" ht="28.5">
      <c r="A47" s="170" t="s">
        <v>385</v>
      </c>
      <c r="B47" s="171" t="s">
        <v>201</v>
      </c>
    </row>
    <row r="48" spans="1:7" ht="42.75">
      <c r="A48" s="170" t="s">
        <v>386</v>
      </c>
      <c r="B48" s="171" t="s">
        <v>536</v>
      </c>
    </row>
    <row r="49" spans="1:3" ht="28.5">
      <c r="A49" s="170" t="s">
        <v>387</v>
      </c>
      <c r="B49" s="171" t="s">
        <v>258</v>
      </c>
    </row>
    <row r="50" spans="1:3" ht="57">
      <c r="A50" s="170" t="s">
        <v>428</v>
      </c>
      <c r="B50" s="171" t="s">
        <v>423</v>
      </c>
    </row>
    <row r="51" spans="1:3" ht="114">
      <c r="A51" s="170" t="s">
        <v>429</v>
      </c>
      <c r="B51" s="171" t="s">
        <v>424</v>
      </c>
    </row>
    <row r="52" spans="1:3" ht="85.5">
      <c r="A52" s="170" t="s">
        <v>430</v>
      </c>
      <c r="B52" s="171" t="s">
        <v>425</v>
      </c>
    </row>
    <row r="53" spans="1:3" ht="99.75">
      <c r="A53" s="170" t="s">
        <v>431</v>
      </c>
      <c r="B53" s="171" t="s">
        <v>426</v>
      </c>
    </row>
    <row r="54" spans="1:3" ht="42.75">
      <c r="A54" s="170" t="s">
        <v>432</v>
      </c>
      <c r="B54" s="171" t="s">
        <v>427</v>
      </c>
    </row>
    <row r="55" spans="1:3" ht="42.75">
      <c r="A55" s="170" t="s">
        <v>437</v>
      </c>
      <c r="B55" s="171" t="s">
        <v>522</v>
      </c>
    </row>
    <row r="56" spans="1:3" ht="128.25">
      <c r="A56" s="170" t="s">
        <v>439</v>
      </c>
      <c r="B56" s="171" t="s">
        <v>500</v>
      </c>
    </row>
    <row r="57" spans="1:3" ht="57">
      <c r="A57" s="170" t="s">
        <v>440</v>
      </c>
      <c r="B57" s="171" t="s">
        <v>501</v>
      </c>
    </row>
    <row r="58" spans="1:3" ht="28.5">
      <c r="A58" s="170" t="s">
        <v>441</v>
      </c>
      <c r="B58" s="171" t="s">
        <v>182</v>
      </c>
    </row>
    <row r="59" spans="1:3" ht="28.5">
      <c r="A59" s="170" t="s">
        <v>442</v>
      </c>
      <c r="B59" s="171" t="s">
        <v>502</v>
      </c>
    </row>
    <row r="60" spans="1:3" ht="28.5">
      <c r="A60" s="170" t="s">
        <v>443</v>
      </c>
      <c r="B60" s="171" t="s">
        <v>503</v>
      </c>
    </row>
    <row r="61" spans="1:3" ht="28.5">
      <c r="A61" s="170" t="s">
        <v>444</v>
      </c>
      <c r="B61" s="171" t="s">
        <v>504</v>
      </c>
    </row>
    <row r="62" spans="1:3" ht="28.5">
      <c r="A62" s="170" t="s">
        <v>445</v>
      </c>
      <c r="B62" s="171" t="s">
        <v>505</v>
      </c>
    </row>
    <row r="63" spans="1:3" ht="28.5">
      <c r="A63" s="170" t="s">
        <v>446</v>
      </c>
      <c r="B63" s="171" t="s">
        <v>258</v>
      </c>
    </row>
    <row r="64" spans="1:3" ht="99.75">
      <c r="A64" s="170" t="s">
        <v>462</v>
      </c>
      <c r="B64" s="171" t="s">
        <v>506</v>
      </c>
      <c r="C64" s="14"/>
    </row>
    <row r="65" spans="1:3" ht="42.75">
      <c r="A65" s="170" t="s">
        <v>463</v>
      </c>
      <c r="B65" s="171" t="s">
        <v>507</v>
      </c>
      <c r="C65" s="14"/>
    </row>
    <row r="66" spans="1:3" ht="14.25">
      <c r="A66" s="170" t="s">
        <v>464</v>
      </c>
      <c r="B66" s="171" t="s">
        <v>508</v>
      </c>
      <c r="C66" s="14"/>
    </row>
    <row r="67" spans="1:3" ht="28.5">
      <c r="A67" s="170" t="s">
        <v>465</v>
      </c>
      <c r="B67" s="171" t="s">
        <v>502</v>
      </c>
      <c r="C67" s="14"/>
    </row>
    <row r="68" spans="1:3" ht="28.5">
      <c r="A68" s="170" t="s">
        <v>466</v>
      </c>
      <c r="B68" s="171" t="s">
        <v>503</v>
      </c>
      <c r="C68" s="14"/>
    </row>
    <row r="69" spans="1:3" ht="14.25">
      <c r="A69" s="170" t="s">
        <v>467</v>
      </c>
      <c r="B69" s="171" t="s">
        <v>509</v>
      </c>
      <c r="C69" s="14"/>
    </row>
    <row r="70" spans="1:3" ht="28.5">
      <c r="A70" s="170" t="s">
        <v>468</v>
      </c>
      <c r="B70" s="171" t="s">
        <v>510</v>
      </c>
      <c r="C70" s="14"/>
    </row>
    <row r="71" spans="1:3" ht="28.5">
      <c r="A71" s="170" t="s">
        <v>469</v>
      </c>
      <c r="B71" s="171" t="s">
        <v>505</v>
      </c>
      <c r="C71" s="92"/>
    </row>
    <row r="72" spans="1:3" ht="42.75">
      <c r="A72" s="170" t="s">
        <v>470</v>
      </c>
      <c r="B72" s="171" t="s">
        <v>511</v>
      </c>
      <c r="C72" s="2"/>
    </row>
    <row r="73" spans="1:3" ht="85.5">
      <c r="A73" s="170" t="s">
        <v>471</v>
      </c>
      <c r="B73" s="171" t="s">
        <v>524</v>
      </c>
      <c r="C73" s="2"/>
    </row>
    <row r="74" spans="1:3" ht="46.5" customHeight="1">
      <c r="A74" s="170" t="s">
        <v>472</v>
      </c>
      <c r="B74" s="171" t="s">
        <v>512</v>
      </c>
    </row>
    <row r="75" spans="1:3" ht="71.25">
      <c r="A75" s="170" t="s">
        <v>473</v>
      </c>
      <c r="B75" s="171" t="s">
        <v>513</v>
      </c>
    </row>
    <row r="76" spans="1:3" ht="57">
      <c r="A76" s="170" t="s">
        <v>474</v>
      </c>
      <c r="B76" s="171" t="s">
        <v>514</v>
      </c>
    </row>
    <row r="77" spans="1:3" ht="42.75">
      <c r="A77" s="170" t="s">
        <v>475</v>
      </c>
      <c r="B77" s="171" t="s">
        <v>515</v>
      </c>
    </row>
    <row r="78" spans="1:3" ht="25.5">
      <c r="A78" s="170" t="s">
        <v>592</v>
      </c>
      <c r="B78" s="288" t="s">
        <v>593</v>
      </c>
    </row>
    <row r="79" spans="1:3" ht="153">
      <c r="A79" s="170" t="s">
        <v>595</v>
      </c>
      <c r="B79" s="288" t="s">
        <v>594</v>
      </c>
    </row>
  </sheetData>
  <phoneticPr fontId="79" type="noConversion"/>
  <hyperlinks>
    <hyperlink ref="B19" r:id="rId1" xr:uid="{00000000-0004-0000-0200-000000000000}"/>
    <hyperlink ref="B7" r:id="rId2" display="Following a methodology change from paper to online data collection, it has been concluded that road goods data before and after July to September 2021 (quarter 3) should not be compared. Data is presented as a 12 month figure for the period ending June 2022. For more details on the methdology change and results from an investigation, please see here." xr:uid="{71769B01-2D8B-4F9E-A06E-66A103834401}"/>
  </hyperlinks>
  <pageMargins left="0.7" right="0.7" top="0.75" bottom="0.75" header="0.3" footer="0.3"/>
  <pageSetup paperSize="9" scale="22" orientation="portrait" horizontalDpi="90" verticalDpi="9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ransitionEvaluation="1" codeName="Sheet4">
    <pageSetUpPr fitToPage="1"/>
  </sheetPr>
  <dimension ref="A1:Y54"/>
  <sheetViews>
    <sheetView zoomScale="70" zoomScaleNormal="70" workbookViewId="0">
      <pane xSplit="2" ySplit="4" topLeftCell="P5" activePane="bottomRight" state="frozen"/>
      <selection pane="topRight" activeCell="C1" sqref="C1"/>
      <selection pane="bottomLeft" activeCell="A5" sqref="A5"/>
      <selection pane="bottomRight" activeCell="A3" sqref="A3"/>
    </sheetView>
  </sheetViews>
  <sheetFormatPr defaultColWidth="12.5703125" defaultRowHeight="18"/>
  <cols>
    <col min="1" max="1" width="70.85546875" style="20" customWidth="1"/>
    <col min="2" max="2" width="74.5703125" style="20" customWidth="1"/>
    <col min="3" max="3" width="9.85546875" style="107" customWidth="1"/>
    <col min="4" max="4" width="10.5703125" style="107" customWidth="1"/>
    <col min="5" max="7" width="10.42578125" style="107" customWidth="1"/>
    <col min="8" max="8" width="11.140625" style="20" customWidth="1"/>
    <col min="9" max="10" width="11" style="20" customWidth="1"/>
    <col min="11" max="12" width="11.140625" style="20" customWidth="1"/>
    <col min="13" max="13" width="11.7109375" style="20" customWidth="1"/>
    <col min="14" max="14" width="11.28515625" style="20" customWidth="1"/>
    <col min="15" max="15" width="10.7109375" style="109" customWidth="1"/>
    <col min="16" max="17" width="10.7109375" style="20" customWidth="1"/>
    <col min="18" max="18" width="10.85546875" style="20" customWidth="1"/>
    <col min="19" max="19" width="10.7109375" style="20" customWidth="1"/>
    <col min="20" max="20" width="10.85546875" style="20" customWidth="1"/>
    <col min="21" max="21" width="12.5703125" style="20" customWidth="1"/>
    <col min="22" max="22" width="15.140625" style="20" customWidth="1"/>
    <col min="23" max="24" width="15.28515625" style="20" customWidth="1"/>
    <col min="25" max="16384" width="12.5703125" style="20"/>
  </cols>
  <sheetData>
    <row r="1" spans="1:24" ht="23.25">
      <c r="A1" s="23" t="s">
        <v>261</v>
      </c>
      <c r="B1" s="23"/>
      <c r="L1" s="119"/>
    </row>
    <row r="2" spans="1:24" ht="23.25">
      <c r="A2" s="168" t="s">
        <v>270</v>
      </c>
      <c r="B2" s="168"/>
      <c r="L2" s="119"/>
    </row>
    <row r="3" spans="1:24" ht="23.25">
      <c r="A3" s="169" t="s">
        <v>271</v>
      </c>
      <c r="B3" s="169"/>
      <c r="L3" s="119"/>
    </row>
    <row r="4" spans="1:24" s="108" customFormat="1" ht="39.75" customHeight="1">
      <c r="A4" s="24" t="s">
        <v>262</v>
      </c>
      <c r="B4" s="24" t="s">
        <v>567</v>
      </c>
      <c r="C4" s="144" t="s">
        <v>287</v>
      </c>
      <c r="D4" s="144" t="s">
        <v>288</v>
      </c>
      <c r="E4" s="144" t="s">
        <v>289</v>
      </c>
      <c r="F4" s="144" t="s">
        <v>290</v>
      </c>
      <c r="G4" s="144" t="s">
        <v>291</v>
      </c>
      <c r="H4" s="144" t="s">
        <v>292</v>
      </c>
      <c r="I4" s="144" t="s">
        <v>293</v>
      </c>
      <c r="J4" s="144" t="s">
        <v>294</v>
      </c>
      <c r="K4" s="144" t="s">
        <v>295</v>
      </c>
      <c r="L4" s="144" t="s">
        <v>296</v>
      </c>
      <c r="M4" s="144" t="s">
        <v>297</v>
      </c>
      <c r="N4" s="144" t="s">
        <v>298</v>
      </c>
      <c r="O4" s="144" t="s">
        <v>299</v>
      </c>
      <c r="P4" s="144" t="s">
        <v>300</v>
      </c>
      <c r="Q4" s="144" t="s">
        <v>301</v>
      </c>
      <c r="R4" s="144" t="s">
        <v>302</v>
      </c>
      <c r="S4" s="144" t="s">
        <v>303</v>
      </c>
      <c r="T4" s="144" t="s">
        <v>304</v>
      </c>
      <c r="U4" s="195" t="s">
        <v>438</v>
      </c>
      <c r="V4" s="195" t="s">
        <v>521</v>
      </c>
      <c r="W4" s="195" t="s">
        <v>548</v>
      </c>
      <c r="X4" s="195" t="s">
        <v>559</v>
      </c>
    </row>
    <row r="5" spans="1:24" ht="19.5" customHeight="1">
      <c r="A5" s="23" t="s">
        <v>645</v>
      </c>
      <c r="B5" s="26" t="s">
        <v>286</v>
      </c>
      <c r="C5" s="113">
        <v>2058</v>
      </c>
      <c r="D5" s="113">
        <v>2103.89</v>
      </c>
      <c r="E5" s="113">
        <v>2158.3809999999999</v>
      </c>
      <c r="F5" s="113">
        <v>2231.2139999999999</v>
      </c>
      <c r="G5" s="113">
        <v>2258.652</v>
      </c>
      <c r="H5" s="113">
        <v>2313.3850000000002</v>
      </c>
      <c r="I5" s="113">
        <v>2347.38</v>
      </c>
      <c r="J5" s="113">
        <v>2361.8919999999998</v>
      </c>
      <c r="K5" s="113">
        <v>2364.2649999999999</v>
      </c>
      <c r="L5" s="113">
        <v>2369</v>
      </c>
      <c r="M5" s="113">
        <v>2395</v>
      </c>
      <c r="N5" s="113">
        <v>2436</v>
      </c>
      <c r="O5" s="113">
        <v>2495.6329999999998</v>
      </c>
      <c r="P5" s="113">
        <v>2537</v>
      </c>
      <c r="Q5" s="113">
        <v>2594.3000000000002</v>
      </c>
      <c r="R5" s="113">
        <v>2638.0410000000002</v>
      </c>
      <c r="S5" s="113">
        <v>2664.8739999999998</v>
      </c>
      <c r="T5" s="113">
        <v>2711.1959999999999</v>
      </c>
      <c r="U5" s="145">
        <v>2708.0859999999998</v>
      </c>
      <c r="V5" s="145">
        <v>2712.0569999999998</v>
      </c>
      <c r="W5" s="145">
        <v>2723.58</v>
      </c>
      <c r="X5" s="145">
        <v>2738.3609999999999</v>
      </c>
    </row>
    <row r="6" spans="1:24" ht="19.5" customHeight="1">
      <c r="A6" s="23" t="s">
        <v>645</v>
      </c>
      <c r="B6" s="26" t="s">
        <v>305</v>
      </c>
      <c r="C6" s="113">
        <v>2330</v>
      </c>
      <c r="D6" s="113">
        <v>2382.9899999999998</v>
      </c>
      <c r="E6" s="113">
        <v>2448.1840000000002</v>
      </c>
      <c r="F6" s="113">
        <v>2531.3339999999998</v>
      </c>
      <c r="G6" s="113">
        <v>2564.2930000000001</v>
      </c>
      <c r="H6" s="113">
        <v>2626.9830000000002</v>
      </c>
      <c r="I6" s="113">
        <v>2665.1860000000001</v>
      </c>
      <c r="J6" s="113">
        <v>2683.8969999999995</v>
      </c>
      <c r="K6" s="113">
        <v>2684.6819999999998</v>
      </c>
      <c r="L6" s="113">
        <v>2691</v>
      </c>
      <c r="M6" s="113">
        <v>2717</v>
      </c>
      <c r="N6" s="113">
        <v>2759</v>
      </c>
      <c r="O6" s="113">
        <v>2821.3599999999992</v>
      </c>
      <c r="P6" s="113">
        <v>2862.7569999999996</v>
      </c>
      <c r="Q6" s="113">
        <v>2918.8530000000005</v>
      </c>
      <c r="R6" s="113">
        <v>2961.5989999999997</v>
      </c>
      <c r="S6" s="113">
        <v>2990.7150000000001</v>
      </c>
      <c r="T6" s="113">
        <v>3040.779</v>
      </c>
      <c r="U6" s="146">
        <v>3042.335</v>
      </c>
      <c r="V6" s="146">
        <v>3063.5540000000001</v>
      </c>
      <c r="W6" s="146">
        <v>3093.3270000000002</v>
      </c>
      <c r="X6" s="146">
        <v>3132.2149999999997</v>
      </c>
    </row>
    <row r="7" spans="1:24" ht="19.5" customHeight="1">
      <c r="A7" s="23" t="s">
        <v>645</v>
      </c>
      <c r="B7" s="26" t="s">
        <v>2</v>
      </c>
      <c r="C7" s="113">
        <v>259.39999999999998</v>
      </c>
      <c r="D7" s="113">
        <v>262.39999999999998</v>
      </c>
      <c r="E7" s="113">
        <v>262.80900000000003</v>
      </c>
      <c r="F7" s="113">
        <v>251.02199999999999</v>
      </c>
      <c r="G7" s="113">
        <v>242.923</v>
      </c>
      <c r="H7" s="147">
        <v>250.916</v>
      </c>
      <c r="I7" s="147">
        <v>215</v>
      </c>
      <c r="J7" s="147">
        <v>216</v>
      </c>
      <c r="K7" s="147">
        <v>208.7</v>
      </c>
      <c r="L7" s="147">
        <v>202.3</v>
      </c>
      <c r="M7" s="147">
        <v>216.4</v>
      </c>
      <c r="N7" s="147">
        <v>241.4</v>
      </c>
      <c r="O7" s="147">
        <v>262.16399999999999</v>
      </c>
      <c r="P7" s="147">
        <v>267.57800000000003</v>
      </c>
      <c r="Q7" s="147">
        <v>270.16500000000002</v>
      </c>
      <c r="R7" s="147">
        <v>249.709</v>
      </c>
      <c r="S7" s="147">
        <v>233.05799999999996</v>
      </c>
      <c r="T7" s="147">
        <v>220.74600000000001</v>
      </c>
      <c r="U7" s="146">
        <v>160.92600000000002</v>
      </c>
      <c r="V7" s="146">
        <v>181.351</v>
      </c>
      <c r="W7" s="146">
        <v>180.51299999999998</v>
      </c>
      <c r="X7" s="146">
        <v>204.911</v>
      </c>
    </row>
    <row r="8" spans="1:24" ht="24.75" customHeight="1">
      <c r="A8" s="23" t="s">
        <v>646</v>
      </c>
      <c r="B8" s="148" t="s">
        <v>307</v>
      </c>
      <c r="C8" s="112">
        <v>470.74</v>
      </c>
      <c r="D8" s="112">
        <v>477.58199999999999</v>
      </c>
      <c r="E8" s="112">
        <v>459.26817353667303</v>
      </c>
      <c r="F8" s="112">
        <v>465.391119683515</v>
      </c>
      <c r="G8" s="112">
        <v>475.87219874052204</v>
      </c>
      <c r="H8" s="113">
        <v>487.27188189445798</v>
      </c>
      <c r="I8" s="113">
        <v>483.62759932549</v>
      </c>
      <c r="J8" s="113">
        <v>457.98391183951401</v>
      </c>
      <c r="K8" s="113">
        <v>430.20142850458996</v>
      </c>
      <c r="L8" s="113">
        <v>435.66026836712496</v>
      </c>
      <c r="M8" s="113">
        <v>420.33443270129902</v>
      </c>
      <c r="N8" s="113">
        <v>421.04883354776399</v>
      </c>
      <c r="O8" s="113">
        <v>414.25029992058404</v>
      </c>
      <c r="P8" s="113">
        <v>409.66746427557405</v>
      </c>
      <c r="Q8" s="113">
        <v>392.25107346341002</v>
      </c>
      <c r="R8" s="149">
        <v>386</v>
      </c>
      <c r="S8" s="149">
        <v>374.64618402094999</v>
      </c>
      <c r="T8" s="149">
        <v>361.21997004021</v>
      </c>
      <c r="U8" s="149">
        <v>124.22043057899999</v>
      </c>
      <c r="V8" s="149">
        <v>231.88123183716999</v>
      </c>
      <c r="W8" s="149">
        <v>296.94841011287002</v>
      </c>
      <c r="X8" s="141">
        <v>334.32979589246997</v>
      </c>
    </row>
    <row r="9" spans="1:24" ht="19.5" customHeight="1">
      <c r="A9" s="23" t="s">
        <v>646</v>
      </c>
      <c r="B9" s="26" t="s">
        <v>308</v>
      </c>
      <c r="C9" s="112">
        <v>374</v>
      </c>
      <c r="D9" s="112">
        <v>368.91865799999999</v>
      </c>
      <c r="E9" s="113">
        <v>359.32941923504796</v>
      </c>
      <c r="F9" s="113">
        <v>374.23640543753197</v>
      </c>
      <c r="G9" s="113">
        <v>384.65013066181388</v>
      </c>
      <c r="H9" s="113">
        <v>397.06190911624998</v>
      </c>
      <c r="I9" s="113">
        <v>385.71993392943909</v>
      </c>
      <c r="J9" s="113">
        <v>376.77908697564504</v>
      </c>
      <c r="K9" s="113">
        <v>346.41616842980807</v>
      </c>
      <c r="L9" s="113">
        <v>338.07985654891013</v>
      </c>
      <c r="M9" s="113">
        <v>326.975256168344</v>
      </c>
      <c r="N9" s="113">
        <v>331.687917874535</v>
      </c>
      <c r="O9" s="134">
        <v>328.21677544957299</v>
      </c>
      <c r="P9" s="134">
        <v>333.45037293334002</v>
      </c>
      <c r="Q9" s="134">
        <v>329.34420042256897</v>
      </c>
      <c r="R9" s="134">
        <v>326.31344240437301</v>
      </c>
      <c r="S9" s="134">
        <v>323</v>
      </c>
      <c r="T9" s="134">
        <v>325</v>
      </c>
      <c r="U9" s="134">
        <v>251</v>
      </c>
      <c r="V9" s="134">
        <v>286</v>
      </c>
      <c r="W9" s="134">
        <v>272</v>
      </c>
      <c r="X9" s="141">
        <v>272</v>
      </c>
    </row>
    <row r="10" spans="1:24" ht="19.5" customHeight="1">
      <c r="A10" s="23" t="s">
        <v>647</v>
      </c>
      <c r="B10" s="26" t="s">
        <v>599</v>
      </c>
      <c r="C10" s="172" t="s">
        <v>272</v>
      </c>
      <c r="D10" s="172" t="s">
        <v>272</v>
      </c>
      <c r="E10" s="213">
        <v>690.9</v>
      </c>
      <c r="F10" s="213">
        <v>724.6</v>
      </c>
      <c r="G10" s="213">
        <v>799.9</v>
      </c>
      <c r="H10" s="213">
        <v>831.2</v>
      </c>
      <c r="I10" s="213">
        <v>851.5</v>
      </c>
      <c r="J10" s="213">
        <v>853.9</v>
      </c>
      <c r="K10" s="213">
        <v>812</v>
      </c>
      <c r="L10" s="213">
        <v>814.8</v>
      </c>
      <c r="M10" s="213">
        <v>833.5</v>
      </c>
      <c r="N10" s="213">
        <v>815.8</v>
      </c>
      <c r="O10" s="214">
        <v>798.9</v>
      </c>
      <c r="P10" s="214">
        <v>829.9</v>
      </c>
      <c r="Q10" s="214">
        <v>825</v>
      </c>
      <c r="R10" s="214">
        <v>802.1</v>
      </c>
      <c r="S10" s="214">
        <v>774.2</v>
      </c>
      <c r="T10" s="214">
        <v>736.8</v>
      </c>
      <c r="U10" s="157">
        <v>494</v>
      </c>
      <c r="V10" s="211">
        <v>618.09999999999991</v>
      </c>
      <c r="W10" s="211">
        <v>745</v>
      </c>
      <c r="X10" s="141">
        <v>757.89300000000003</v>
      </c>
    </row>
    <row r="11" spans="1:24" ht="30" customHeight="1">
      <c r="A11" s="23" t="s">
        <v>648</v>
      </c>
      <c r="B11" s="26" t="s">
        <v>542</v>
      </c>
      <c r="C11" s="172" t="s">
        <v>272</v>
      </c>
      <c r="D11" s="172" t="s">
        <v>272</v>
      </c>
      <c r="E11" s="172" t="s">
        <v>272</v>
      </c>
      <c r="F11" s="172" t="s">
        <v>272</v>
      </c>
      <c r="G11" s="172" t="s">
        <v>272</v>
      </c>
      <c r="H11" s="172" t="s">
        <v>272</v>
      </c>
      <c r="I11" s="172" t="s">
        <v>272</v>
      </c>
      <c r="J11" s="172" t="s">
        <v>272</v>
      </c>
      <c r="K11" s="172" t="s">
        <v>272</v>
      </c>
      <c r="L11" s="172" t="s">
        <v>272</v>
      </c>
      <c r="M11" s="172" t="s">
        <v>272</v>
      </c>
      <c r="N11" s="172" t="s">
        <v>272</v>
      </c>
      <c r="O11" s="172" t="s">
        <v>272</v>
      </c>
      <c r="P11" s="172" t="s">
        <v>272</v>
      </c>
      <c r="Q11" s="172" t="s">
        <v>272</v>
      </c>
      <c r="R11" s="172" t="s">
        <v>272</v>
      </c>
      <c r="S11" s="172" t="s">
        <v>272</v>
      </c>
      <c r="T11" s="172" t="s">
        <v>272</v>
      </c>
      <c r="U11" s="172" t="s">
        <v>272</v>
      </c>
      <c r="V11" s="172" t="s">
        <v>272</v>
      </c>
      <c r="W11" s="211">
        <v>155.1</v>
      </c>
      <c r="X11" s="20">
        <v>134.1</v>
      </c>
    </row>
    <row r="12" spans="1:24" ht="19.5" customHeight="1">
      <c r="A12" s="23" t="s">
        <v>648</v>
      </c>
      <c r="B12" s="26" t="s">
        <v>313</v>
      </c>
      <c r="C12" s="116">
        <v>9.1199960000000004</v>
      </c>
      <c r="D12" s="116">
        <v>8.3185319999999994</v>
      </c>
      <c r="E12" s="116">
        <v>11.25</v>
      </c>
      <c r="F12" s="116">
        <v>14.32</v>
      </c>
      <c r="G12" s="116">
        <v>12.96</v>
      </c>
      <c r="H12" s="116">
        <v>11.35</v>
      </c>
      <c r="I12" s="116">
        <v>10.36</v>
      </c>
      <c r="J12" s="116">
        <v>9.69</v>
      </c>
      <c r="K12" s="116">
        <v>8.33</v>
      </c>
      <c r="L12" s="116">
        <v>9.8699999999999992</v>
      </c>
      <c r="M12" s="116">
        <v>8.43</v>
      </c>
      <c r="N12" s="113" t="s">
        <v>272</v>
      </c>
      <c r="O12" s="113" t="s">
        <v>272</v>
      </c>
      <c r="P12" s="113" t="s">
        <v>272</v>
      </c>
      <c r="Q12" s="113" t="s">
        <v>272</v>
      </c>
      <c r="R12" s="113" t="s">
        <v>272</v>
      </c>
      <c r="S12" s="150">
        <v>4.4475710924999996</v>
      </c>
      <c r="T12" s="150">
        <v>4.2810627175000002</v>
      </c>
      <c r="U12" s="150">
        <v>3.774</v>
      </c>
      <c r="V12" s="150">
        <v>4.2286601599999996</v>
      </c>
      <c r="W12" s="150">
        <v>4.0255500099999999</v>
      </c>
      <c r="X12" s="150">
        <v>4.0848674999999997</v>
      </c>
    </row>
    <row r="13" spans="1:24" ht="19.5" customHeight="1">
      <c r="A13" s="23" t="s">
        <v>648</v>
      </c>
      <c r="B13" s="26" t="s">
        <v>7</v>
      </c>
      <c r="C13" s="114">
        <v>19.2</v>
      </c>
      <c r="D13" s="114">
        <v>19.510000000000002</v>
      </c>
      <c r="E13" s="114">
        <v>20.49</v>
      </c>
      <c r="F13" s="114">
        <v>25.53</v>
      </c>
      <c r="G13" s="114">
        <v>20.58</v>
      </c>
      <c r="H13" s="114">
        <v>22.79</v>
      </c>
      <c r="I13" s="114">
        <v>23.28</v>
      </c>
      <c r="J13" s="114">
        <v>19.84</v>
      </c>
      <c r="K13" s="114">
        <v>17.95</v>
      </c>
      <c r="L13" s="114">
        <v>16.329999999999998</v>
      </c>
      <c r="M13" s="114">
        <v>12.54</v>
      </c>
      <c r="N13" s="114">
        <v>11.39</v>
      </c>
      <c r="O13" s="114">
        <v>11.81</v>
      </c>
      <c r="P13" s="128">
        <v>14.195369558767768</v>
      </c>
      <c r="Q13" s="113" t="s">
        <v>272</v>
      </c>
      <c r="R13" s="113" t="s">
        <v>272</v>
      </c>
      <c r="S13" s="113" t="s">
        <v>272</v>
      </c>
      <c r="T13" s="113" t="s">
        <v>272</v>
      </c>
      <c r="U13" s="113" t="s">
        <v>272</v>
      </c>
      <c r="V13" s="113" t="s">
        <v>272</v>
      </c>
      <c r="W13" s="113" t="s">
        <v>272</v>
      </c>
      <c r="X13" s="113" t="s">
        <v>272</v>
      </c>
    </row>
    <row r="14" spans="1:24" ht="19.5" customHeight="1">
      <c r="A14" s="23" t="s">
        <v>648</v>
      </c>
      <c r="B14" s="26" t="s">
        <v>8</v>
      </c>
      <c r="C14" s="116">
        <v>1.81</v>
      </c>
      <c r="D14" s="116">
        <v>1.54</v>
      </c>
      <c r="E14" s="116">
        <v>1.33</v>
      </c>
      <c r="F14" s="116">
        <v>1.76</v>
      </c>
      <c r="G14" s="116">
        <v>1.48</v>
      </c>
      <c r="H14" s="116">
        <v>1.83</v>
      </c>
      <c r="I14" s="116">
        <v>1.75</v>
      </c>
      <c r="J14" s="116">
        <v>3.59</v>
      </c>
      <c r="K14" s="116">
        <v>1.88</v>
      </c>
      <c r="L14" s="116">
        <v>2.42</v>
      </c>
      <c r="M14" s="116">
        <v>2.57</v>
      </c>
      <c r="N14" s="116">
        <v>2.1</v>
      </c>
      <c r="O14" s="116">
        <v>2.19</v>
      </c>
      <c r="P14" s="113" t="s">
        <v>272</v>
      </c>
      <c r="Q14" s="113" t="s">
        <v>272</v>
      </c>
      <c r="R14" s="113" t="s">
        <v>272</v>
      </c>
      <c r="S14" s="113" t="s">
        <v>272</v>
      </c>
      <c r="T14" s="113" t="s">
        <v>272</v>
      </c>
      <c r="U14" s="113" t="s">
        <v>272</v>
      </c>
      <c r="V14" s="113" t="s">
        <v>272</v>
      </c>
      <c r="W14" s="113" t="s">
        <v>272</v>
      </c>
      <c r="X14" s="113" t="s">
        <v>272</v>
      </c>
    </row>
    <row r="15" spans="1:24" ht="19.5" customHeight="1">
      <c r="A15" s="23" t="s">
        <v>648</v>
      </c>
      <c r="B15" s="26" t="s">
        <v>9</v>
      </c>
      <c r="C15" s="116">
        <v>10.01</v>
      </c>
      <c r="D15" s="116">
        <v>10.06</v>
      </c>
      <c r="E15" s="116">
        <v>9.9700000000000006</v>
      </c>
      <c r="F15" s="116">
        <v>10.19</v>
      </c>
      <c r="G15" s="116">
        <v>10.16</v>
      </c>
      <c r="H15" s="116">
        <v>10.5</v>
      </c>
      <c r="I15" s="116">
        <v>12.19</v>
      </c>
      <c r="J15" s="116">
        <v>10.1</v>
      </c>
      <c r="K15" s="116">
        <v>10.89</v>
      </c>
      <c r="L15" s="116">
        <v>10.7</v>
      </c>
      <c r="M15" s="116">
        <v>10.79</v>
      </c>
      <c r="N15" s="116">
        <v>10.69</v>
      </c>
      <c r="O15" s="116">
        <v>9.41</v>
      </c>
      <c r="P15" s="116">
        <v>10.144881104623689</v>
      </c>
      <c r="Q15" s="116">
        <v>9.4208600326535592</v>
      </c>
      <c r="R15" s="113" t="s">
        <v>272</v>
      </c>
      <c r="S15" s="113" t="s">
        <v>272</v>
      </c>
      <c r="T15" s="113" t="s">
        <v>272</v>
      </c>
      <c r="U15" s="113" t="s">
        <v>272</v>
      </c>
      <c r="V15" s="113" t="s">
        <v>272</v>
      </c>
      <c r="W15" s="113" t="s">
        <v>272</v>
      </c>
      <c r="X15" s="113" t="s">
        <v>272</v>
      </c>
    </row>
    <row r="16" spans="1:24" ht="19.5" customHeight="1">
      <c r="A16" s="23" t="s">
        <v>648</v>
      </c>
      <c r="B16" s="26" t="s">
        <v>314</v>
      </c>
      <c r="C16" s="114">
        <v>28.042000000000002</v>
      </c>
      <c r="D16" s="114">
        <v>27.701000000000001</v>
      </c>
      <c r="E16" s="114">
        <v>27.649038999999998</v>
      </c>
      <c r="F16" s="114">
        <v>27.6</v>
      </c>
      <c r="G16" s="114">
        <v>27.8</v>
      </c>
      <c r="H16" s="114">
        <v>27.5</v>
      </c>
      <c r="I16" s="114">
        <v>27.6</v>
      </c>
      <c r="J16" s="114">
        <v>27.6</v>
      </c>
      <c r="K16" s="114">
        <v>27.6</v>
      </c>
      <c r="L16" s="151">
        <v>27.8</v>
      </c>
      <c r="M16" s="151">
        <v>28.2</v>
      </c>
      <c r="N16" s="113" t="s">
        <v>272</v>
      </c>
      <c r="O16" s="113" t="s">
        <v>272</v>
      </c>
      <c r="P16" s="113" t="s">
        <v>272</v>
      </c>
      <c r="Q16" s="113" t="s">
        <v>272</v>
      </c>
      <c r="R16" s="113" t="s">
        <v>272</v>
      </c>
      <c r="S16" s="113" t="s">
        <v>272</v>
      </c>
      <c r="T16" s="113" t="s">
        <v>272</v>
      </c>
      <c r="U16" s="113" t="s">
        <v>272</v>
      </c>
      <c r="V16" s="113" t="s">
        <v>272</v>
      </c>
      <c r="W16" s="113" t="s">
        <v>272</v>
      </c>
      <c r="X16" s="113" t="s">
        <v>272</v>
      </c>
    </row>
    <row r="17" spans="1:25" ht="19.5" customHeight="1">
      <c r="A17" s="23" t="s">
        <v>648</v>
      </c>
      <c r="B17" s="26" t="s">
        <v>74</v>
      </c>
      <c r="C17" s="114">
        <f>SUM(C11:C16)</f>
        <v>68.181995999999998</v>
      </c>
      <c r="D17" s="114">
        <f t="shared" ref="D17:M17" si="0">SUM(D11:D16)</f>
        <v>67.129532000000012</v>
      </c>
      <c r="E17" s="114">
        <f t="shared" si="0"/>
        <v>70.689038999999994</v>
      </c>
      <c r="F17" s="114">
        <f t="shared" si="0"/>
        <v>79.400000000000006</v>
      </c>
      <c r="G17" s="114">
        <f t="shared" si="0"/>
        <v>72.97999999999999</v>
      </c>
      <c r="H17" s="114">
        <f t="shared" si="0"/>
        <v>73.97</v>
      </c>
      <c r="I17" s="114">
        <f t="shared" si="0"/>
        <v>75.180000000000007</v>
      </c>
      <c r="J17" s="114">
        <f t="shared" si="0"/>
        <v>70.820000000000007</v>
      </c>
      <c r="K17" s="114">
        <f t="shared" si="0"/>
        <v>66.650000000000006</v>
      </c>
      <c r="L17" s="114">
        <f t="shared" si="0"/>
        <v>67.11999999999999</v>
      </c>
      <c r="M17" s="114">
        <f t="shared" si="0"/>
        <v>62.53</v>
      </c>
      <c r="N17" s="113" t="s">
        <v>272</v>
      </c>
      <c r="O17" s="113" t="s">
        <v>272</v>
      </c>
      <c r="P17" s="113" t="s">
        <v>272</v>
      </c>
      <c r="Q17" s="113" t="s">
        <v>272</v>
      </c>
      <c r="R17" s="113" t="s">
        <v>272</v>
      </c>
      <c r="S17" s="113" t="s">
        <v>272</v>
      </c>
      <c r="T17" s="113" t="s">
        <v>272</v>
      </c>
      <c r="U17" s="113" t="s">
        <v>272</v>
      </c>
      <c r="V17" s="113" t="s">
        <v>272</v>
      </c>
      <c r="W17" s="113" t="s">
        <v>272</v>
      </c>
      <c r="X17" s="113" t="s">
        <v>272</v>
      </c>
    </row>
    <row r="18" spans="1:25" ht="27.75" customHeight="1">
      <c r="A18" s="23" t="s">
        <v>649</v>
      </c>
      <c r="B18" s="26" t="s">
        <v>315</v>
      </c>
      <c r="C18" s="112">
        <v>3488</v>
      </c>
      <c r="D18" s="112">
        <v>3485</v>
      </c>
      <c r="E18" s="112">
        <v>3482</v>
      </c>
      <c r="F18" s="112">
        <v>3505</v>
      </c>
      <c r="G18" s="112">
        <v>3518</v>
      </c>
      <c r="H18" s="112">
        <v>3505</v>
      </c>
      <c r="I18" s="112">
        <v>3505</v>
      </c>
      <c r="J18" s="112">
        <v>3520</v>
      </c>
      <c r="K18" s="112">
        <v>3518</v>
      </c>
      <c r="L18" s="112">
        <v>3536.3920000000007</v>
      </c>
      <c r="M18" s="112">
        <v>3566.4110000000001</v>
      </c>
      <c r="N18" s="112">
        <v>3564.7969999999996</v>
      </c>
      <c r="O18" s="112">
        <v>3636.94</v>
      </c>
      <c r="P18" s="112">
        <v>3638.4610000000002</v>
      </c>
      <c r="Q18" s="112">
        <v>3668.8739999999998</v>
      </c>
      <c r="R18" s="112">
        <v>3680.8620000000001</v>
      </c>
      <c r="S18" s="112">
        <v>3735.0620000000004</v>
      </c>
      <c r="T18" s="112">
        <v>3739.1559999999999</v>
      </c>
      <c r="U18" s="112">
        <v>3738.5940000000001</v>
      </c>
      <c r="V18" s="112">
        <v>3747.375</v>
      </c>
      <c r="W18" s="112">
        <v>3751.5349999999999</v>
      </c>
      <c r="X18" s="112">
        <v>3744.7740000000003</v>
      </c>
    </row>
    <row r="19" spans="1:25" ht="19.5" customHeight="1">
      <c r="A19" s="23" t="s">
        <v>649</v>
      </c>
      <c r="B19" s="26" t="s">
        <v>10</v>
      </c>
      <c r="C19" s="112">
        <v>7417</v>
      </c>
      <c r="D19" s="112">
        <v>7418</v>
      </c>
      <c r="E19" s="112">
        <v>7418</v>
      </c>
      <c r="F19" s="112">
        <v>7433</v>
      </c>
      <c r="G19" s="112">
        <v>7424.04</v>
      </c>
      <c r="H19" s="112">
        <v>7380.73</v>
      </c>
      <c r="I19" s="112">
        <v>7421</v>
      </c>
      <c r="J19" s="112">
        <v>7421</v>
      </c>
      <c r="K19" s="112">
        <v>7414</v>
      </c>
      <c r="L19" s="112">
        <v>7467</v>
      </c>
      <c r="M19" s="112">
        <v>7472.5</v>
      </c>
      <c r="N19" s="112">
        <v>7472.7</v>
      </c>
      <c r="O19" s="112">
        <v>7406.1279999999997</v>
      </c>
      <c r="P19" s="112">
        <v>7414</v>
      </c>
      <c r="Q19" s="112">
        <v>7418</v>
      </c>
      <c r="R19" s="112">
        <v>7427</v>
      </c>
      <c r="S19" s="112">
        <v>7500.4489999999996</v>
      </c>
      <c r="T19" s="112">
        <v>7529.2489999999998</v>
      </c>
      <c r="U19" s="112">
        <v>7523.9489999999987</v>
      </c>
      <c r="V19" s="112">
        <v>7527.6239999999989</v>
      </c>
      <c r="W19" s="112">
        <v>7530.1939999999995</v>
      </c>
      <c r="X19" s="112">
        <v>7564.7139999999999</v>
      </c>
    </row>
    <row r="20" spans="1:25" ht="19.5" customHeight="1">
      <c r="A20" s="23" t="s">
        <v>649</v>
      </c>
      <c r="B20" s="26" t="s">
        <v>11</v>
      </c>
      <c r="C20" s="112">
        <v>43684.490000000005</v>
      </c>
      <c r="D20" s="112">
        <v>43656.56</v>
      </c>
      <c r="E20" s="112">
        <v>43690.76</v>
      </c>
      <c r="F20" s="112">
        <v>43908.53</v>
      </c>
      <c r="G20" s="112">
        <v>44026.35</v>
      </c>
      <c r="H20" s="112">
        <v>44300.160000000003</v>
      </c>
      <c r="I20" s="112">
        <v>44417.599999999999</v>
      </c>
      <c r="J20" s="112">
        <v>44591.35</v>
      </c>
      <c r="K20" s="112">
        <v>44693.599999999999</v>
      </c>
      <c r="L20" s="112">
        <v>44768.775000000009</v>
      </c>
      <c r="M20" s="112">
        <v>44873.090000000004</v>
      </c>
      <c r="N20" s="112">
        <v>44937.9</v>
      </c>
      <c r="O20" s="112">
        <v>45011.16</v>
      </c>
      <c r="P20" s="112">
        <v>45100</v>
      </c>
      <c r="Q20" s="112">
        <v>45163</v>
      </c>
      <c r="R20" s="112">
        <v>45257</v>
      </c>
      <c r="S20" s="112">
        <v>45355.051000000007</v>
      </c>
      <c r="T20" s="112">
        <v>45453.792999999998</v>
      </c>
      <c r="U20" s="112">
        <v>45695.959999999992</v>
      </c>
      <c r="V20" s="112">
        <v>45801.623000000007</v>
      </c>
      <c r="W20" s="112">
        <v>45904.854999999996</v>
      </c>
      <c r="X20" s="112">
        <v>46017.543000000005</v>
      </c>
    </row>
    <row r="21" spans="1:25" ht="19.5" customHeight="1">
      <c r="A21" s="23" t="s">
        <v>649</v>
      </c>
      <c r="B21" s="26" t="s">
        <v>316</v>
      </c>
      <c r="C21" s="112">
        <v>54589.47</v>
      </c>
      <c r="D21" s="112">
        <v>54559.289999999994</v>
      </c>
      <c r="E21" s="112">
        <v>54590.490000000005</v>
      </c>
      <c r="F21" s="112">
        <v>54846.559999999998</v>
      </c>
      <c r="G21" s="112">
        <v>54968.39</v>
      </c>
      <c r="H21" s="112">
        <v>55185.89</v>
      </c>
      <c r="I21" s="112">
        <v>55343.6</v>
      </c>
      <c r="J21" s="112">
        <v>55532.27</v>
      </c>
      <c r="K21" s="112">
        <v>55625.599999999999</v>
      </c>
      <c r="L21" s="112">
        <v>55771.767000000007</v>
      </c>
      <c r="M21" s="112">
        <v>55912.001000000004</v>
      </c>
      <c r="N21" s="112">
        <v>55975.396999999997</v>
      </c>
      <c r="O21" s="112">
        <v>56054.228000000003</v>
      </c>
      <c r="P21" s="112">
        <v>56152.15800000001</v>
      </c>
      <c r="Q21" s="112">
        <v>56249.781000000003</v>
      </c>
      <c r="R21" s="112">
        <v>56364</v>
      </c>
      <c r="S21" s="112">
        <v>56590.562000000005</v>
      </c>
      <c r="T21" s="112">
        <v>56722.197999999997</v>
      </c>
      <c r="U21" s="112">
        <v>56958.50299999999</v>
      </c>
      <c r="V21" s="112">
        <v>57076.622000000003</v>
      </c>
      <c r="W21" s="112">
        <v>57186.583999999995</v>
      </c>
      <c r="X21" s="112">
        <v>57327.031000000003</v>
      </c>
    </row>
    <row r="22" spans="1:25" ht="25.5" customHeight="1">
      <c r="A22" s="24" t="s">
        <v>650</v>
      </c>
      <c r="B22" s="22" t="s">
        <v>318</v>
      </c>
      <c r="C22" s="149">
        <v>5730</v>
      </c>
      <c r="D22" s="149">
        <v>5856</v>
      </c>
      <c r="E22" s="149">
        <v>6094</v>
      </c>
      <c r="F22" s="149">
        <v>6151</v>
      </c>
      <c r="G22" s="149">
        <v>6433</v>
      </c>
      <c r="H22" s="149">
        <v>6577</v>
      </c>
      <c r="I22" s="149">
        <v>6683</v>
      </c>
      <c r="J22" s="149">
        <v>6633</v>
      </c>
      <c r="K22" s="149">
        <v>6503</v>
      </c>
      <c r="L22" s="112">
        <v>6570</v>
      </c>
      <c r="M22" s="112">
        <v>7140</v>
      </c>
      <c r="N22" s="112">
        <v>7262</v>
      </c>
      <c r="O22" s="112">
        <v>7421</v>
      </c>
      <c r="P22" s="112">
        <v>7477</v>
      </c>
      <c r="Q22" s="112">
        <v>7829</v>
      </c>
      <c r="R22" s="112">
        <v>8054</v>
      </c>
      <c r="S22" s="112">
        <v>8518</v>
      </c>
      <c r="T22" s="112">
        <v>8654</v>
      </c>
      <c r="U22" s="112">
        <v>6299</v>
      </c>
      <c r="V22" s="112">
        <v>7428</v>
      </c>
      <c r="W22" s="112">
        <v>8310</v>
      </c>
      <c r="X22" s="112">
        <v>8672</v>
      </c>
    </row>
    <row r="23" spans="1:25" ht="19.5" customHeight="1">
      <c r="A23" s="24" t="s">
        <v>650</v>
      </c>
      <c r="B23" s="22" t="s">
        <v>14</v>
      </c>
      <c r="C23" s="113">
        <v>21534</v>
      </c>
      <c r="D23" s="113">
        <v>21825</v>
      </c>
      <c r="E23" s="113">
        <v>22115</v>
      </c>
      <c r="F23" s="113">
        <v>21905</v>
      </c>
      <c r="G23" s="113">
        <v>22465</v>
      </c>
      <c r="H23" s="113">
        <v>22408</v>
      </c>
      <c r="I23" s="113">
        <v>22126</v>
      </c>
      <c r="J23" s="113">
        <v>22327</v>
      </c>
      <c r="K23" s="113">
        <v>21992</v>
      </c>
      <c r="L23" s="112">
        <v>21996</v>
      </c>
      <c r="M23" s="112">
        <v>21712</v>
      </c>
      <c r="N23" s="112">
        <v>21786</v>
      </c>
      <c r="O23" s="112">
        <v>22025</v>
      </c>
      <c r="P23" s="112">
        <v>22395</v>
      </c>
      <c r="Q23" s="112">
        <v>23019</v>
      </c>
      <c r="R23" s="112">
        <v>23351</v>
      </c>
      <c r="S23" s="112">
        <v>23024</v>
      </c>
      <c r="T23" s="112">
        <v>23557</v>
      </c>
      <c r="U23" s="112">
        <v>17642</v>
      </c>
      <c r="V23" s="112">
        <v>20074</v>
      </c>
      <c r="W23" s="112">
        <v>22061</v>
      </c>
      <c r="X23" s="112">
        <v>22527</v>
      </c>
    </row>
    <row r="24" spans="1:25" ht="19.5" customHeight="1">
      <c r="A24" s="24" t="s">
        <v>650</v>
      </c>
      <c r="B24" s="22" t="s">
        <v>15</v>
      </c>
      <c r="C24" s="113">
        <v>41535</v>
      </c>
      <c r="D24" s="113">
        <v>42038</v>
      </c>
      <c r="E24" s="113">
        <v>42078</v>
      </c>
      <c r="F24" s="113">
        <v>42086</v>
      </c>
      <c r="G24" s="113">
        <v>43456</v>
      </c>
      <c r="H24" s="113">
        <v>43988</v>
      </c>
      <c r="I24" s="113">
        <v>43799</v>
      </c>
      <c r="J24" s="113">
        <v>43566</v>
      </c>
      <c r="K24" s="113">
        <v>43160</v>
      </c>
      <c r="L24" s="113">
        <v>43085</v>
      </c>
      <c r="M24" s="113">
        <v>43498</v>
      </c>
      <c r="N24" s="113">
        <v>43711</v>
      </c>
      <c r="O24" s="141">
        <v>44776</v>
      </c>
      <c r="P24" s="141">
        <v>45374</v>
      </c>
      <c r="Q24" s="141">
        <v>46843</v>
      </c>
      <c r="R24" s="141">
        <v>48045</v>
      </c>
      <c r="S24" s="141">
        <v>48187</v>
      </c>
      <c r="T24" s="141">
        <v>48713</v>
      </c>
      <c r="U24" s="141">
        <v>37883</v>
      </c>
      <c r="V24" s="141">
        <v>43410</v>
      </c>
      <c r="W24" s="141">
        <v>47379</v>
      </c>
      <c r="X24" s="141">
        <v>48421</v>
      </c>
    </row>
    <row r="25" spans="1:25" ht="29.25" customHeight="1">
      <c r="A25" s="23" t="s">
        <v>557</v>
      </c>
      <c r="B25" s="26" t="s">
        <v>16</v>
      </c>
      <c r="C25" s="112">
        <v>304</v>
      </c>
      <c r="D25" s="112">
        <v>336</v>
      </c>
      <c r="E25" s="112">
        <v>308</v>
      </c>
      <c r="F25" s="112">
        <v>286</v>
      </c>
      <c r="G25" s="112">
        <v>314</v>
      </c>
      <c r="H25" s="152">
        <v>281</v>
      </c>
      <c r="I25" s="152">
        <v>270</v>
      </c>
      <c r="J25" s="152">
        <v>216</v>
      </c>
      <c r="K25" s="152">
        <v>208</v>
      </c>
      <c r="L25" s="112">
        <v>185</v>
      </c>
      <c r="M25" s="112">
        <v>176</v>
      </c>
      <c r="N25" s="112">
        <v>172</v>
      </c>
      <c r="O25" s="112">
        <v>203</v>
      </c>
      <c r="P25" s="112">
        <v>168</v>
      </c>
      <c r="Q25" s="112">
        <v>191</v>
      </c>
      <c r="R25" s="112">
        <v>145</v>
      </c>
      <c r="S25" s="112">
        <v>161</v>
      </c>
      <c r="T25" s="112">
        <v>164</v>
      </c>
      <c r="U25" s="112">
        <v>141</v>
      </c>
      <c r="V25" s="112">
        <v>141</v>
      </c>
      <c r="W25" s="112">
        <v>173</v>
      </c>
      <c r="X25" s="20">
        <v>155</v>
      </c>
    </row>
    <row r="26" spans="1:25" ht="19.5" customHeight="1">
      <c r="A26" s="23" t="s">
        <v>557</v>
      </c>
      <c r="B26" s="26" t="s">
        <v>535</v>
      </c>
      <c r="C26" s="112">
        <v>3533</v>
      </c>
      <c r="D26" s="112">
        <v>3293</v>
      </c>
      <c r="E26" s="112">
        <v>5011</v>
      </c>
      <c r="F26" s="112">
        <v>4899</v>
      </c>
      <c r="G26" s="112">
        <v>4796</v>
      </c>
      <c r="H26" s="152">
        <v>4378</v>
      </c>
      <c r="I26" s="152">
        <v>4465</v>
      </c>
      <c r="J26" s="152">
        <v>4125</v>
      </c>
      <c r="K26" s="152">
        <v>3589</v>
      </c>
      <c r="L26" s="112">
        <v>3429</v>
      </c>
      <c r="M26" s="112">
        <v>3525</v>
      </c>
      <c r="N26" s="112">
        <v>3121</v>
      </c>
      <c r="O26" s="112">
        <v>3152</v>
      </c>
      <c r="P26" s="112">
        <v>3008</v>
      </c>
      <c r="Q26" s="112">
        <v>3101</v>
      </c>
      <c r="R26" s="112">
        <v>2762</v>
      </c>
      <c r="S26" s="112">
        <v>2699</v>
      </c>
      <c r="T26" s="112">
        <v>2565</v>
      </c>
      <c r="U26" s="112">
        <v>1676</v>
      </c>
      <c r="V26" s="112">
        <v>1759</v>
      </c>
      <c r="W26" s="112">
        <v>1949</v>
      </c>
      <c r="X26" s="112">
        <v>2099</v>
      </c>
    </row>
    <row r="27" spans="1:25" ht="19.5" customHeight="1">
      <c r="A27" s="23" t="s">
        <v>557</v>
      </c>
      <c r="B27" s="26" t="s">
        <v>18</v>
      </c>
      <c r="C27" s="112">
        <v>19275</v>
      </c>
      <c r="D27" s="112">
        <v>18756</v>
      </c>
      <c r="E27" s="112">
        <v>18502</v>
      </c>
      <c r="F27" s="112">
        <v>17890</v>
      </c>
      <c r="G27" s="112">
        <v>17269</v>
      </c>
      <c r="H27" s="152">
        <v>16239</v>
      </c>
      <c r="I27" s="152">
        <v>15592</v>
      </c>
      <c r="J27" s="152">
        <v>15043</v>
      </c>
      <c r="K27" s="152">
        <v>13338</v>
      </c>
      <c r="L27" s="153">
        <v>12785</v>
      </c>
      <c r="M27" s="153">
        <v>12712</v>
      </c>
      <c r="N27" s="153">
        <v>11492</v>
      </c>
      <c r="O27" s="112">
        <v>11302</v>
      </c>
      <c r="P27" s="112">
        <v>10977</v>
      </c>
      <c r="Q27" s="112">
        <v>10898</v>
      </c>
      <c r="R27" s="112">
        <v>9433</v>
      </c>
      <c r="S27" s="112">
        <v>8424</v>
      </c>
      <c r="T27" s="112">
        <v>7706</v>
      </c>
      <c r="U27" s="112">
        <v>5062</v>
      </c>
      <c r="V27" s="112">
        <v>5115</v>
      </c>
      <c r="W27" s="112">
        <v>5621</v>
      </c>
      <c r="X27" s="112">
        <v>5829</v>
      </c>
    </row>
    <row r="28" spans="1:25" ht="27.75" customHeight="1">
      <c r="A28" s="23" t="s">
        <v>651</v>
      </c>
      <c r="B28" s="23" t="s">
        <v>320</v>
      </c>
      <c r="C28" s="117">
        <v>57.38</v>
      </c>
      <c r="D28" s="117">
        <v>57.451000000000001</v>
      </c>
      <c r="E28" s="117">
        <v>64.022999999999996</v>
      </c>
      <c r="F28" s="117">
        <v>69.430000000000007</v>
      </c>
      <c r="G28" s="117">
        <v>71.584999999999994</v>
      </c>
      <c r="H28" s="117">
        <v>74.468000000000004</v>
      </c>
      <c r="I28" s="117">
        <v>76.429000000000002</v>
      </c>
      <c r="J28" s="117">
        <v>76.929000000000002</v>
      </c>
      <c r="K28" s="117">
        <v>78.290000000000006</v>
      </c>
      <c r="L28" s="114">
        <v>81.099999999999994</v>
      </c>
      <c r="M28" s="154">
        <v>83.25</v>
      </c>
      <c r="N28" s="155">
        <v>86.34</v>
      </c>
      <c r="O28" s="155">
        <v>92.68</v>
      </c>
      <c r="P28" s="155">
        <v>93.833063560429949</v>
      </c>
      <c r="Q28" s="155">
        <v>94.24</v>
      </c>
      <c r="R28" s="155">
        <v>97.78</v>
      </c>
      <c r="S28" s="155">
        <v>97.777785749999907</v>
      </c>
      <c r="T28" s="155">
        <v>96.424648159999791</v>
      </c>
      <c r="U28" s="155">
        <v>14.384873103734778</v>
      </c>
      <c r="V28" s="155">
        <v>46.694824259999699</v>
      </c>
      <c r="W28" s="155">
        <v>63.69</v>
      </c>
      <c r="X28" s="155">
        <v>81.150000000000006</v>
      </c>
    </row>
    <row r="29" spans="1:25" ht="26.25" customHeight="1">
      <c r="A29" s="23" t="s">
        <v>652</v>
      </c>
      <c r="B29" s="26" t="s">
        <v>321</v>
      </c>
      <c r="C29" s="114">
        <v>52.37623</v>
      </c>
      <c r="D29" s="114">
        <v>55.892938999999998</v>
      </c>
      <c r="E29" s="114">
        <v>61.256430999999999</v>
      </c>
      <c r="F29" s="114">
        <v>66.735898999999989</v>
      </c>
      <c r="G29" s="114">
        <v>69.785303999999996</v>
      </c>
      <c r="H29" s="114">
        <v>72.744290000000007</v>
      </c>
      <c r="I29" s="114">
        <v>76.256077703670073</v>
      </c>
      <c r="J29" s="114">
        <v>76.473890324940314</v>
      </c>
      <c r="K29" s="114">
        <v>79.5</v>
      </c>
      <c r="L29" s="114">
        <v>83.310800000000015</v>
      </c>
      <c r="M29" s="114">
        <v>85.752108000000007</v>
      </c>
      <c r="N29" s="107">
        <v>86.7</v>
      </c>
      <c r="O29" s="107">
        <v>91.7</v>
      </c>
      <c r="P29" s="107">
        <v>93.4</v>
      </c>
      <c r="Q29" s="107">
        <v>94.2</v>
      </c>
      <c r="R29" s="128">
        <v>97.141767999999999</v>
      </c>
      <c r="S29" s="128">
        <v>97</v>
      </c>
      <c r="T29" s="128">
        <v>94.654132000000004</v>
      </c>
      <c r="U29" s="128">
        <v>14.887847999999998</v>
      </c>
      <c r="V29" s="107">
        <v>48.8</v>
      </c>
      <c r="W29" s="114">
        <v>64.829302999999996</v>
      </c>
      <c r="X29" s="20" t="s">
        <v>272</v>
      </c>
    </row>
    <row r="30" spans="1:25" ht="19.5" customHeight="1">
      <c r="A30" s="23" t="s">
        <v>652</v>
      </c>
      <c r="B30" s="26" t="s">
        <v>563</v>
      </c>
      <c r="C30" s="117">
        <v>370.43690011381955</v>
      </c>
      <c r="D30" s="117">
        <v>389.90432728025371</v>
      </c>
      <c r="E30" s="117">
        <v>413.00769318229783</v>
      </c>
      <c r="F30" s="117">
        <v>414.38614583333339</v>
      </c>
      <c r="G30" s="117">
        <v>426.76083352852095</v>
      </c>
      <c r="H30" s="117">
        <v>485.87557010977559</v>
      </c>
      <c r="I30" s="154">
        <v>487.75271674263951</v>
      </c>
      <c r="J30" s="154">
        <v>535.86052501372262</v>
      </c>
      <c r="K30" s="154">
        <v>555.3217609653168</v>
      </c>
      <c r="L30" s="154">
        <v>569.1692570749575</v>
      </c>
      <c r="M30" s="156">
        <v>591.39206701606929</v>
      </c>
      <c r="N30" s="157">
        <v>608.92462477049185</v>
      </c>
      <c r="O30" s="157">
        <v>640.18543476116088</v>
      </c>
      <c r="P30" s="158">
        <v>663.78944982865312</v>
      </c>
      <c r="Q30" s="157">
        <v>671.09766897187376</v>
      </c>
      <c r="R30" s="157">
        <v>762.58914998330113</v>
      </c>
      <c r="S30" s="157">
        <v>753.65174178835218</v>
      </c>
      <c r="T30" s="157">
        <v>721.48980345671748</v>
      </c>
      <c r="U30" s="157">
        <v>99.963592897987027</v>
      </c>
      <c r="V30" s="157">
        <v>385.2285604895082</v>
      </c>
      <c r="W30" s="113">
        <v>479.007611</v>
      </c>
      <c r="X30" s="20" t="s">
        <v>272</v>
      </c>
    </row>
    <row r="31" spans="1:25" ht="24.75" customHeight="1">
      <c r="A31" s="23" t="s">
        <v>653</v>
      </c>
      <c r="B31" s="26" t="s">
        <v>20</v>
      </c>
      <c r="C31" s="112">
        <v>19783</v>
      </c>
      <c r="D31" s="112">
        <v>21083.645000000004</v>
      </c>
      <c r="E31" s="112">
        <v>22554.745999999999</v>
      </c>
      <c r="F31" s="112">
        <v>23795.280999999999</v>
      </c>
      <c r="G31" s="112">
        <v>24436.938999999998</v>
      </c>
      <c r="H31" s="112">
        <v>25132.359</v>
      </c>
      <c r="I31" s="112">
        <v>24348.159000000003</v>
      </c>
      <c r="J31" s="112">
        <v>22493</v>
      </c>
      <c r="K31" s="112">
        <v>20905</v>
      </c>
      <c r="L31" s="112">
        <v>22065</v>
      </c>
      <c r="M31" s="112">
        <v>22207</v>
      </c>
      <c r="N31" s="112">
        <v>23251</v>
      </c>
      <c r="O31" s="112">
        <v>24076</v>
      </c>
      <c r="P31" s="112">
        <v>25509</v>
      </c>
      <c r="Q31" s="112">
        <v>26923</v>
      </c>
      <c r="R31" s="112">
        <v>28831</v>
      </c>
      <c r="S31" s="112">
        <v>29444</v>
      </c>
      <c r="T31" s="112">
        <v>28877</v>
      </c>
      <c r="U31" s="112">
        <v>7039</v>
      </c>
      <c r="V31" s="112">
        <v>7000</v>
      </c>
      <c r="W31" s="112">
        <v>21472</v>
      </c>
      <c r="X31" s="112">
        <v>25965</v>
      </c>
      <c r="Y31" s="118"/>
    </row>
    <row r="32" spans="1:25" ht="19.5" customHeight="1">
      <c r="A32" s="23" t="s">
        <v>653</v>
      </c>
      <c r="B32" s="26" t="s">
        <v>21</v>
      </c>
      <c r="C32" s="118">
        <v>362591</v>
      </c>
      <c r="D32" s="118">
        <v>367336</v>
      </c>
      <c r="E32" s="118">
        <v>385626</v>
      </c>
      <c r="F32" s="118">
        <v>408800</v>
      </c>
      <c r="G32" s="118">
        <v>420552</v>
      </c>
      <c r="H32" s="118">
        <v>428183</v>
      </c>
      <c r="I32" s="118">
        <v>417082</v>
      </c>
      <c r="J32" s="118">
        <v>382693</v>
      </c>
      <c r="K32" s="118">
        <v>354427</v>
      </c>
      <c r="L32" s="118">
        <v>366312</v>
      </c>
      <c r="M32" s="118">
        <v>372060</v>
      </c>
      <c r="N32" s="118">
        <v>376382</v>
      </c>
      <c r="O32" s="118">
        <v>376184</v>
      </c>
      <c r="P32" s="118">
        <v>376382</v>
      </c>
      <c r="Q32" s="118">
        <v>375952</v>
      </c>
      <c r="R32" s="118">
        <v>383856</v>
      </c>
      <c r="S32" s="118">
        <v>376564</v>
      </c>
      <c r="T32" s="118">
        <v>367486</v>
      </c>
      <c r="U32" s="118">
        <v>163657</v>
      </c>
      <c r="V32" s="118">
        <v>168609</v>
      </c>
      <c r="W32" s="128">
        <v>273.77499999999998</v>
      </c>
      <c r="X32" s="128">
        <v>300.512</v>
      </c>
      <c r="Y32" s="128"/>
    </row>
    <row r="33" spans="1:24" ht="17.25" customHeight="1">
      <c r="A33" s="23" t="s">
        <v>653</v>
      </c>
      <c r="B33" s="26" t="s">
        <v>22</v>
      </c>
      <c r="C33" s="159">
        <v>77.011809000000014</v>
      </c>
      <c r="D33" s="159">
        <v>80.788287999999994</v>
      </c>
      <c r="E33" s="159">
        <v>80.956406999999999</v>
      </c>
      <c r="F33" s="159">
        <v>79.417426000000006</v>
      </c>
      <c r="G33" s="159">
        <v>83.259813000000008</v>
      </c>
      <c r="H33" s="159">
        <v>66.102627999999996</v>
      </c>
      <c r="I33" s="159">
        <v>50.227903999999995</v>
      </c>
      <c r="J33" s="159">
        <v>50.886006999999999</v>
      </c>
      <c r="K33" s="159">
        <v>47.531760000000006</v>
      </c>
      <c r="L33" s="160">
        <v>45.161969999999997</v>
      </c>
      <c r="M33" s="160">
        <v>52.200420000000001</v>
      </c>
      <c r="N33" s="155">
        <v>54.224873000000002</v>
      </c>
      <c r="O33" s="155">
        <v>59.878</v>
      </c>
      <c r="P33" s="157">
        <v>56.440753999999998</v>
      </c>
      <c r="Q33" s="155">
        <v>55.880268000000001</v>
      </c>
      <c r="R33" s="155">
        <v>60.262563</v>
      </c>
      <c r="S33" s="155">
        <v>62.307813000000003</v>
      </c>
      <c r="T33" s="155">
        <v>58.914363000000002</v>
      </c>
      <c r="U33" s="155">
        <v>49.013455</v>
      </c>
      <c r="V33" s="155">
        <v>55.343311</v>
      </c>
      <c r="W33" s="155">
        <v>50.105502999999999</v>
      </c>
      <c r="X33" s="155">
        <v>47.014541000000001</v>
      </c>
    </row>
    <row r="34" spans="1:24" ht="26.25" customHeight="1">
      <c r="A34" s="161" t="s">
        <v>654</v>
      </c>
      <c r="B34" s="99" t="s">
        <v>23</v>
      </c>
      <c r="C34" s="162">
        <v>9971.4330000000009</v>
      </c>
      <c r="D34" s="162">
        <v>10671.361999999999</v>
      </c>
      <c r="E34" s="162">
        <v>10837.052000000003</v>
      </c>
      <c r="F34" s="162">
        <v>10572.758999999998</v>
      </c>
      <c r="G34" s="162">
        <v>10588.667000000001</v>
      </c>
      <c r="H34" s="162">
        <v>10671.486000000001</v>
      </c>
      <c r="I34" s="162">
        <v>10013.630000000001</v>
      </c>
      <c r="J34" s="162">
        <v>10221.945999999998</v>
      </c>
      <c r="K34" s="162">
        <v>9993.4379999999983</v>
      </c>
      <c r="L34" s="162">
        <v>9636.3039999999983</v>
      </c>
      <c r="M34" s="162">
        <v>9702.9080000000013</v>
      </c>
      <c r="N34" s="162">
        <v>9662.2289999999975</v>
      </c>
      <c r="O34" s="162">
        <v>9679.1450000000004</v>
      </c>
      <c r="P34" s="162">
        <v>9554.1949999999979</v>
      </c>
      <c r="Q34" s="162">
        <v>10084.996999999998</v>
      </c>
      <c r="R34" s="162">
        <v>10267.626999999999</v>
      </c>
      <c r="S34" s="162">
        <v>10295.383</v>
      </c>
      <c r="T34" s="162">
        <v>10446.117</v>
      </c>
      <c r="U34" s="162">
        <v>4926.0929999999998</v>
      </c>
      <c r="V34" s="162">
        <v>7675.3319999999994</v>
      </c>
      <c r="W34" s="162">
        <v>9314.6570000000011</v>
      </c>
      <c r="X34" s="162">
        <v>9667.0830000000024</v>
      </c>
    </row>
    <row r="35" spans="1:24" ht="19.5" customHeight="1">
      <c r="A35" s="161" t="s">
        <v>654</v>
      </c>
      <c r="B35" s="99" t="s">
        <v>24</v>
      </c>
      <c r="C35" s="162">
        <v>2786.9259999999999</v>
      </c>
      <c r="D35" s="162">
        <v>2951.2200000000003</v>
      </c>
      <c r="E35" s="162">
        <v>3070.7539999999999</v>
      </c>
      <c r="F35" s="162">
        <v>3026.2640000000001</v>
      </c>
      <c r="G35" s="162">
        <v>3113.174</v>
      </c>
      <c r="H35" s="162">
        <v>3244.0509999999999</v>
      </c>
      <c r="I35" s="162">
        <v>3065.7060000000001</v>
      </c>
      <c r="J35" s="162">
        <v>3135.9839999999999</v>
      </c>
      <c r="K35" s="162">
        <v>3081.1549999999997</v>
      </c>
      <c r="L35" s="162">
        <v>3109.0040000000008</v>
      </c>
      <c r="M35" s="162">
        <v>3103.5320000000002</v>
      </c>
      <c r="N35" s="162">
        <v>2972.6699999999996</v>
      </c>
      <c r="O35" s="162">
        <v>3074.5450000000001</v>
      </c>
      <c r="P35" s="162">
        <v>3147.7539999999999</v>
      </c>
      <c r="Q35" s="162">
        <v>3371.1740000000004</v>
      </c>
      <c r="R35" s="162">
        <v>3505.79</v>
      </c>
      <c r="S35" s="162">
        <v>3456.4649999999997</v>
      </c>
      <c r="T35" s="162">
        <v>3534.489</v>
      </c>
      <c r="U35" s="162">
        <v>2112.7690000000002</v>
      </c>
      <c r="V35" s="162">
        <v>3082.4229999999998</v>
      </c>
      <c r="W35" s="211" t="s">
        <v>272</v>
      </c>
      <c r="X35" s="217">
        <v>3423.2449999999999</v>
      </c>
    </row>
    <row r="36" spans="1:24" ht="19.5" customHeight="1">
      <c r="A36" s="161" t="s">
        <v>654</v>
      </c>
      <c r="B36" s="99" t="s">
        <v>603</v>
      </c>
      <c r="C36" s="162">
        <v>7575.558</v>
      </c>
      <c r="D36" s="162">
        <v>8033.7749999999996</v>
      </c>
      <c r="E36" s="162">
        <v>8293.0520000000033</v>
      </c>
      <c r="F36" s="162">
        <v>8327.4359999999979</v>
      </c>
      <c r="G36" s="162">
        <v>8452.6670000000013</v>
      </c>
      <c r="H36" s="162">
        <v>8466.4860000000008</v>
      </c>
      <c r="I36" s="162">
        <v>8000.63</v>
      </c>
      <c r="J36" s="162">
        <v>8271.6459999999988</v>
      </c>
      <c r="K36" s="162">
        <v>8016.4259999999995</v>
      </c>
      <c r="L36" s="162">
        <v>7773.0959999999995</v>
      </c>
      <c r="M36" s="162">
        <v>7888.1470000000018</v>
      </c>
      <c r="N36" s="162">
        <v>7830.5429999999988</v>
      </c>
      <c r="O36" s="25">
        <v>7884.3119999999999</v>
      </c>
      <c r="P36" s="25">
        <v>7824.3799999999992</v>
      </c>
      <c r="Q36" s="25">
        <v>8319.9539999999979</v>
      </c>
      <c r="R36" s="25">
        <v>8501.3559999999998</v>
      </c>
      <c r="S36" s="25">
        <v>8529.137999999999</v>
      </c>
      <c r="T36" s="25">
        <v>8656.3170000000009</v>
      </c>
      <c r="U36" s="25">
        <v>4076.0929999999998</v>
      </c>
      <c r="V36" s="25">
        <v>6261.3319999999994</v>
      </c>
      <c r="W36" s="212">
        <v>7619.045000000001</v>
      </c>
      <c r="X36" s="162">
        <v>8001.0830000000014</v>
      </c>
    </row>
    <row r="37" spans="1:24" ht="19.5" customHeight="1">
      <c r="A37" s="161" t="s">
        <v>654</v>
      </c>
      <c r="B37" s="99" t="s">
        <v>604</v>
      </c>
      <c r="C37" s="162">
        <v>2255.9259999999999</v>
      </c>
      <c r="D37" s="162">
        <v>2384.2200000000003</v>
      </c>
      <c r="E37" s="162">
        <v>2472.7539999999999</v>
      </c>
      <c r="F37" s="162">
        <v>2503.2640000000001</v>
      </c>
      <c r="G37" s="162">
        <v>2610.174</v>
      </c>
      <c r="H37" s="162">
        <v>2710.0509999999999</v>
      </c>
      <c r="I37" s="162">
        <v>2578.7060000000001</v>
      </c>
      <c r="J37" s="162">
        <v>2648.616</v>
      </c>
      <c r="K37" s="162">
        <v>2563.6</v>
      </c>
      <c r="L37" s="162">
        <v>2588.9100000000008</v>
      </c>
      <c r="M37" s="162">
        <v>2655.4160000000002</v>
      </c>
      <c r="N37" s="162">
        <v>2577.1989999999996</v>
      </c>
      <c r="O37" s="135">
        <v>2625.989</v>
      </c>
      <c r="P37" s="135">
        <v>2706.2539999999999</v>
      </c>
      <c r="Q37" s="135">
        <v>2930.1810000000005</v>
      </c>
      <c r="R37" s="135">
        <v>3060.0419999999999</v>
      </c>
      <c r="S37" s="135">
        <v>3043.4159999999997</v>
      </c>
      <c r="T37" s="135">
        <v>3119.9380000000001</v>
      </c>
      <c r="U37" s="135">
        <v>1860.769</v>
      </c>
      <c r="V37" s="135">
        <v>2638.4229999999998</v>
      </c>
      <c r="W37" s="211" t="s">
        <v>272</v>
      </c>
      <c r="X37" s="162">
        <v>2957.2449999999999</v>
      </c>
    </row>
    <row r="38" spans="1:24" ht="9" customHeight="1">
      <c r="A38" s="22"/>
      <c r="B38" s="22"/>
      <c r="C38" s="110"/>
      <c r="D38" s="110"/>
      <c r="E38" s="22"/>
      <c r="F38" s="22"/>
      <c r="G38" s="22"/>
      <c r="H38" s="22"/>
      <c r="I38" s="22"/>
      <c r="J38" s="22"/>
      <c r="K38" s="22"/>
      <c r="L38" s="22"/>
      <c r="M38" s="22"/>
      <c r="N38" s="22"/>
      <c r="P38" s="109"/>
      <c r="Q38" s="109"/>
      <c r="R38" s="109"/>
      <c r="S38" s="109"/>
      <c r="T38" s="109"/>
      <c r="U38" s="109"/>
    </row>
    <row r="39" spans="1:24">
      <c r="A39" s="22"/>
      <c r="B39" s="22"/>
      <c r="C39" s="110"/>
      <c r="D39" s="110"/>
      <c r="E39" s="110"/>
      <c r="F39" s="110"/>
      <c r="G39" s="110"/>
      <c r="H39" s="22"/>
      <c r="I39" s="22"/>
      <c r="J39" s="22"/>
      <c r="K39" s="22"/>
      <c r="L39" s="22"/>
      <c r="M39" s="22"/>
      <c r="W39" s="155"/>
      <c r="X39" s="155"/>
    </row>
    <row r="40" spans="1:24">
      <c r="A40" s="22"/>
      <c r="B40" s="22"/>
      <c r="J40" s="110"/>
      <c r="K40" s="110"/>
      <c r="L40" s="110"/>
      <c r="M40" s="110"/>
      <c r="N40" s="110"/>
      <c r="O40" s="22"/>
      <c r="P40" s="22"/>
      <c r="Q40" s="22"/>
      <c r="R40" s="22"/>
      <c r="S40" s="22"/>
      <c r="T40" s="22"/>
      <c r="V40" s="109"/>
      <c r="W40" s="155"/>
      <c r="X40" s="155"/>
    </row>
    <row r="41" spans="1:24">
      <c r="A41" s="22"/>
      <c r="B41" s="22"/>
      <c r="C41" s="110"/>
      <c r="D41" s="110"/>
      <c r="E41" s="110"/>
      <c r="F41" s="110"/>
      <c r="G41" s="110"/>
      <c r="H41" s="22"/>
      <c r="I41" s="22"/>
      <c r="J41" s="22"/>
      <c r="K41" s="22"/>
      <c r="L41" s="22"/>
      <c r="M41" s="22"/>
      <c r="N41" s="22"/>
      <c r="O41" s="22"/>
      <c r="P41" s="22"/>
      <c r="Q41" s="22"/>
      <c r="R41" s="22"/>
      <c r="S41" s="22"/>
      <c r="T41" s="22"/>
      <c r="U41" s="22"/>
      <c r="V41" s="22"/>
      <c r="W41" s="155"/>
      <c r="X41" s="155"/>
    </row>
    <row r="42" spans="1:24">
      <c r="A42" s="22"/>
      <c r="B42" s="22"/>
      <c r="C42" s="110"/>
      <c r="D42" s="110"/>
      <c r="E42" s="110"/>
      <c r="F42" s="110"/>
      <c r="G42" s="110"/>
      <c r="H42" s="22"/>
      <c r="I42" s="22"/>
      <c r="J42" s="22"/>
      <c r="K42" s="22"/>
      <c r="L42" s="22"/>
      <c r="M42" s="22"/>
      <c r="W42" s="155"/>
      <c r="X42" s="155"/>
    </row>
    <row r="43" spans="1:24">
      <c r="A43" s="22"/>
      <c r="B43" s="22"/>
      <c r="C43" s="110"/>
      <c r="D43" s="110"/>
      <c r="E43" s="110"/>
      <c r="F43" s="110"/>
      <c r="G43" s="110"/>
      <c r="H43" s="22"/>
      <c r="I43" s="22"/>
      <c r="J43" s="22"/>
      <c r="K43" s="22"/>
      <c r="L43" s="22"/>
      <c r="M43" s="22"/>
      <c r="V43" s="155"/>
      <c r="W43" s="155"/>
      <c r="X43" s="155"/>
    </row>
    <row r="44" spans="1:24">
      <c r="A44" s="22"/>
      <c r="B44" s="22"/>
      <c r="C44" s="110"/>
      <c r="D44" s="110"/>
      <c r="E44" s="110"/>
      <c r="F44" s="110"/>
      <c r="G44" s="110"/>
      <c r="H44" s="22"/>
      <c r="I44" s="22"/>
      <c r="J44" s="22"/>
      <c r="K44" s="22"/>
      <c r="L44" s="22"/>
      <c r="M44" s="22"/>
    </row>
    <row r="45" spans="1:24">
      <c r="A45" s="22"/>
      <c r="B45" s="22"/>
      <c r="C45" s="110"/>
      <c r="D45" s="110"/>
      <c r="E45" s="110"/>
      <c r="F45" s="110"/>
      <c r="G45" s="110"/>
      <c r="H45" s="22"/>
      <c r="I45" s="22"/>
      <c r="J45" s="22"/>
      <c r="K45" s="22"/>
      <c r="L45" s="22"/>
      <c r="M45" s="22"/>
    </row>
    <row r="46" spans="1:24">
      <c r="A46" s="22"/>
      <c r="B46" s="22"/>
      <c r="C46" s="110"/>
      <c r="D46" s="110"/>
      <c r="E46" s="110"/>
      <c r="F46" s="110"/>
      <c r="G46" s="110"/>
      <c r="H46" s="22"/>
      <c r="I46" s="22"/>
      <c r="J46" s="22"/>
      <c r="K46" s="22"/>
      <c r="L46" s="22"/>
      <c r="M46" s="22"/>
    </row>
    <row r="47" spans="1:24">
      <c r="A47" s="22"/>
      <c r="B47" s="22"/>
      <c r="C47" s="110"/>
      <c r="D47" s="110"/>
      <c r="E47" s="110"/>
      <c r="F47" s="110"/>
      <c r="G47" s="110"/>
      <c r="H47" s="22"/>
      <c r="I47" s="22"/>
      <c r="J47" s="22"/>
      <c r="K47" s="22"/>
      <c r="L47" s="22"/>
      <c r="M47" s="22"/>
    </row>
    <row r="48" spans="1:24">
      <c r="A48" s="22"/>
      <c r="B48" s="22"/>
      <c r="C48" s="110"/>
      <c r="D48" s="110"/>
      <c r="E48" s="110"/>
      <c r="F48" s="110"/>
      <c r="G48" s="110"/>
      <c r="H48" s="22"/>
      <c r="I48" s="22"/>
      <c r="J48" s="22"/>
      <c r="K48" s="22"/>
      <c r="L48" s="22"/>
      <c r="M48" s="22"/>
    </row>
    <row r="49" spans="1:13">
      <c r="A49" s="22"/>
      <c r="B49" s="22"/>
      <c r="C49" s="110"/>
      <c r="D49" s="110"/>
      <c r="E49" s="110"/>
      <c r="F49" s="110"/>
      <c r="G49" s="110"/>
      <c r="H49" s="22"/>
      <c r="I49" s="22"/>
      <c r="J49" s="22"/>
      <c r="K49" s="22"/>
      <c r="L49" s="22"/>
      <c r="M49" s="22"/>
    </row>
    <row r="50" spans="1:13">
      <c r="A50" s="22"/>
      <c r="B50" s="22"/>
      <c r="C50" s="110"/>
      <c r="D50" s="110"/>
      <c r="E50" s="110"/>
      <c r="F50" s="110"/>
      <c r="G50" s="110"/>
      <c r="H50" s="22"/>
      <c r="I50" s="22"/>
      <c r="J50" s="22"/>
      <c r="K50" s="22"/>
      <c r="L50" s="22"/>
      <c r="M50" s="22"/>
    </row>
    <row r="51" spans="1:13">
      <c r="A51" s="22"/>
      <c r="B51" s="22"/>
      <c r="C51" s="110"/>
      <c r="D51" s="110"/>
      <c r="E51" s="110"/>
      <c r="F51" s="110"/>
      <c r="G51" s="110"/>
      <c r="H51" s="22"/>
      <c r="I51" s="22"/>
      <c r="J51" s="22"/>
      <c r="K51" s="22"/>
      <c r="L51" s="22"/>
      <c r="M51" s="22"/>
    </row>
    <row r="52" spans="1:13">
      <c r="A52" s="22"/>
      <c r="B52" s="22"/>
      <c r="C52" s="110"/>
      <c r="D52" s="110"/>
      <c r="E52" s="110"/>
      <c r="F52" s="110"/>
      <c r="G52" s="110"/>
      <c r="H52" s="22"/>
      <c r="I52" s="22"/>
      <c r="J52" s="22"/>
      <c r="K52" s="22"/>
      <c r="L52" s="22"/>
      <c r="M52" s="22"/>
    </row>
    <row r="54" spans="1:13">
      <c r="J54" s="155"/>
    </row>
  </sheetData>
  <phoneticPr fontId="7" type="noConversion"/>
  <pageMargins left="0.51181102362204722" right="0.31496062992125984" top="0.35433070866141736" bottom="0.35433070866141736" header="0.31496062992125984" footer="0.31496062992125984"/>
  <pageSetup paperSize="9" scale="32" orientation="portrait" r:id="rId1"/>
  <headerFooter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codeName="Sheet5">
    <pageSetUpPr fitToPage="1"/>
  </sheetPr>
  <dimension ref="A1:N38"/>
  <sheetViews>
    <sheetView zoomScale="78" zoomScaleNormal="78" workbookViewId="0">
      <pane xSplit="2" ySplit="4" topLeftCell="C5" activePane="bottomRight" state="frozen"/>
      <selection pane="topRight" activeCell="C1" sqref="C1"/>
      <selection pane="bottomLeft" activeCell="A4" sqref="A4"/>
      <selection pane="bottomRight" activeCell="A3" sqref="A3"/>
    </sheetView>
  </sheetViews>
  <sheetFormatPr defaultColWidth="12.5703125" defaultRowHeight="15"/>
  <cols>
    <col min="1" max="2" width="49.7109375" style="9" customWidth="1"/>
    <col min="3" max="4" width="9.85546875" style="9" customWidth="1"/>
    <col min="5" max="5" width="11" style="9" customWidth="1"/>
    <col min="6" max="6" width="11.140625" style="9" customWidth="1"/>
    <col min="7" max="10" width="12.5703125" style="9"/>
    <col min="11" max="11" width="14.28515625" style="9" customWidth="1"/>
    <col min="12" max="16384" width="12.5703125" style="9"/>
  </cols>
  <sheetData>
    <row r="1" spans="1:14" ht="22.5" customHeight="1">
      <c r="A1" s="23" t="s">
        <v>628</v>
      </c>
      <c r="B1" s="23"/>
      <c r="C1" s="22"/>
      <c r="D1" s="22"/>
      <c r="E1" s="120"/>
    </row>
    <row r="2" spans="1:14" ht="22.5" customHeight="1">
      <c r="A2" s="26" t="s">
        <v>270</v>
      </c>
      <c r="B2" s="23"/>
      <c r="C2" s="22"/>
      <c r="D2" s="22"/>
      <c r="E2" s="120"/>
    </row>
    <row r="3" spans="1:14" ht="22.5" customHeight="1">
      <c r="A3" s="26" t="s">
        <v>271</v>
      </c>
      <c r="B3" s="26"/>
      <c r="C3" s="22"/>
      <c r="D3" s="22"/>
      <c r="E3" s="120"/>
    </row>
    <row r="4" spans="1:14" s="5" customFormat="1" ht="32.25" customHeight="1">
      <c r="A4" s="24" t="s">
        <v>262</v>
      </c>
      <c r="B4" s="24" t="s">
        <v>567</v>
      </c>
      <c r="C4" s="144" t="s">
        <v>297</v>
      </c>
      <c r="D4" s="144" t="s">
        <v>298</v>
      </c>
      <c r="E4" s="144" t="s">
        <v>299</v>
      </c>
      <c r="F4" s="144" t="s">
        <v>300</v>
      </c>
      <c r="G4" s="144" t="s">
        <v>301</v>
      </c>
      <c r="H4" s="144" t="s">
        <v>302</v>
      </c>
      <c r="I4" s="144" t="s">
        <v>303</v>
      </c>
      <c r="J4" s="144" t="s">
        <v>304</v>
      </c>
      <c r="K4" s="195" t="s">
        <v>438</v>
      </c>
      <c r="L4" s="24" t="s">
        <v>519</v>
      </c>
      <c r="M4" s="24" t="s">
        <v>546</v>
      </c>
      <c r="N4" s="24" t="s">
        <v>560</v>
      </c>
    </row>
    <row r="5" spans="1:14" ht="20.25" customHeight="1">
      <c r="A5" s="23" t="s">
        <v>0</v>
      </c>
      <c r="B5" s="26" t="s">
        <v>286</v>
      </c>
      <c r="C5" s="117">
        <v>100</v>
      </c>
      <c r="D5" s="117">
        <v>101.71189979123174</v>
      </c>
      <c r="E5" s="117">
        <v>104.2017954070981</v>
      </c>
      <c r="F5" s="117">
        <v>105.92901878914405</v>
      </c>
      <c r="G5" s="117">
        <v>108.32150313152403</v>
      </c>
      <c r="H5" s="117">
        <v>110.14784968684761</v>
      </c>
      <c r="I5" s="117">
        <v>111.26822546972859</v>
      </c>
      <c r="J5" s="117">
        <v>113.20233820459289</v>
      </c>
      <c r="K5" s="117">
        <v>113.07248434237995</v>
      </c>
      <c r="L5" s="117">
        <v>113.23828810020875</v>
      </c>
      <c r="M5" s="117">
        <v>113.71941544885178</v>
      </c>
      <c r="N5" s="117">
        <v>114.33657620041753</v>
      </c>
    </row>
    <row r="6" spans="1:14" ht="20.25" customHeight="1">
      <c r="A6" s="23" t="s">
        <v>0</v>
      </c>
      <c r="B6" s="26" t="s">
        <v>305</v>
      </c>
      <c r="C6" s="117">
        <v>100</v>
      </c>
      <c r="D6" s="117">
        <v>101.54582259845417</v>
      </c>
      <c r="E6" s="117">
        <v>103.84100110415898</v>
      </c>
      <c r="F6" s="117">
        <v>105.36463010673536</v>
      </c>
      <c r="G6" s="117">
        <v>107.42926021347077</v>
      </c>
      <c r="H6" s="117">
        <v>109.00253956569745</v>
      </c>
      <c r="I6" s="117">
        <v>110.07416267942585</v>
      </c>
      <c r="J6" s="117">
        <v>111.91678321678322</v>
      </c>
      <c r="K6" s="117">
        <v>111.97405226352595</v>
      </c>
      <c r="L6" s="117">
        <v>112.75502392344498</v>
      </c>
      <c r="M6" s="117">
        <v>113.85082811924919</v>
      </c>
      <c r="N6" s="117">
        <v>115.28211262421789</v>
      </c>
    </row>
    <row r="7" spans="1:14" ht="20.25" customHeight="1">
      <c r="A7" s="23" t="s">
        <v>0</v>
      </c>
      <c r="B7" s="26" t="s">
        <v>2</v>
      </c>
      <c r="C7" s="117">
        <v>100</v>
      </c>
      <c r="D7" s="117">
        <v>111.55268022181146</v>
      </c>
      <c r="E7" s="117">
        <v>121.14787430683917</v>
      </c>
      <c r="F7" s="117">
        <v>123.6497227356747</v>
      </c>
      <c r="G7" s="117">
        <v>124.84519408502773</v>
      </c>
      <c r="H7" s="117">
        <v>115.39232902033272</v>
      </c>
      <c r="I7" s="117">
        <v>107.6977818853974</v>
      </c>
      <c r="J7" s="117">
        <v>102.00831792975971</v>
      </c>
      <c r="K7" s="117">
        <v>74.365064695009252</v>
      </c>
      <c r="L7" s="117">
        <v>83.803604436229207</v>
      </c>
      <c r="M7" s="117">
        <v>83.416358595194069</v>
      </c>
      <c r="N7" s="117">
        <v>94.690850277264332</v>
      </c>
    </row>
    <row r="8" spans="1:14" ht="36.75" customHeight="1">
      <c r="A8" s="23" t="s">
        <v>306</v>
      </c>
      <c r="B8" s="148" t="s">
        <v>307</v>
      </c>
      <c r="C8" s="117">
        <v>100</v>
      </c>
      <c r="D8" s="117">
        <v>100.16996010578383</v>
      </c>
      <c r="E8" s="117">
        <v>98.552549515961601</v>
      </c>
      <c r="F8" s="117">
        <v>97.462266329890411</v>
      </c>
      <c r="G8" s="117">
        <v>93.318805919036905</v>
      </c>
      <c r="H8" s="117">
        <v>91.831639278122623</v>
      </c>
      <c r="I8" s="117" t="b">
        <v>1</v>
      </c>
      <c r="J8" s="117">
        <v>85.936326395820785</v>
      </c>
      <c r="K8" s="117">
        <v>29.552761067108293</v>
      </c>
      <c r="L8" s="117">
        <v>55.165890252429314</v>
      </c>
      <c r="M8" s="117">
        <v>70.645749434448447</v>
      </c>
      <c r="N8" s="117">
        <v>79.538997969755613</v>
      </c>
    </row>
    <row r="9" spans="1:14" ht="20.25" customHeight="1">
      <c r="A9" s="23" t="s">
        <v>306</v>
      </c>
      <c r="B9" s="26" t="s">
        <v>308</v>
      </c>
      <c r="C9" s="117">
        <v>100</v>
      </c>
      <c r="D9" s="117">
        <v>101.44129001118196</v>
      </c>
      <c r="E9" s="117">
        <v>100.37969823642857</v>
      </c>
      <c r="F9" s="117">
        <v>101.98030788044166</v>
      </c>
      <c r="G9" s="117">
        <v>100.72450260670651</v>
      </c>
      <c r="H9" s="117">
        <v>99.797595153918849</v>
      </c>
      <c r="I9" s="117">
        <v>98.784233334678589</v>
      </c>
      <c r="J9" s="117">
        <v>99.39590041415029</v>
      </c>
      <c r="K9" s="117">
        <v>76.764218473697611</v>
      </c>
      <c r="L9" s="117">
        <v>87.468392364452257</v>
      </c>
      <c r="M9" s="117">
        <v>83.186722808150392</v>
      </c>
      <c r="N9" s="117">
        <v>83.186722808150392</v>
      </c>
    </row>
    <row r="10" spans="1:14" ht="20.25" customHeight="1">
      <c r="A10" s="23" t="s">
        <v>306</v>
      </c>
      <c r="B10" s="26" t="s">
        <v>198</v>
      </c>
      <c r="C10" s="117"/>
      <c r="D10" s="117"/>
      <c r="E10" s="117"/>
      <c r="F10" s="117"/>
      <c r="G10" s="117"/>
      <c r="H10" s="117"/>
      <c r="I10" s="117"/>
      <c r="J10" s="117"/>
      <c r="K10" s="117"/>
      <c r="L10" s="117"/>
      <c r="M10" s="117"/>
      <c r="N10" s="117"/>
    </row>
    <row r="11" spans="1:14" ht="20.25" customHeight="1">
      <c r="A11" s="23" t="s">
        <v>306</v>
      </c>
      <c r="B11" s="22" t="s">
        <v>599</v>
      </c>
      <c r="C11" s="117">
        <v>100</v>
      </c>
      <c r="D11" s="117">
        <v>97.876424715056984</v>
      </c>
      <c r="E11" s="117">
        <v>95.848830233953208</v>
      </c>
      <c r="F11" s="117">
        <v>99.56808638272345</v>
      </c>
      <c r="G11" s="117">
        <v>98.980203959208154</v>
      </c>
      <c r="H11" s="117">
        <v>96.232753449310138</v>
      </c>
      <c r="I11" s="117">
        <v>92.885422915416925</v>
      </c>
      <c r="J11" s="117">
        <v>88.398320335932809</v>
      </c>
      <c r="K11" s="117">
        <v>59.268146370725852</v>
      </c>
      <c r="L11" s="117">
        <v>74.157168566286742</v>
      </c>
      <c r="M11" s="117">
        <v>89.38212357528495</v>
      </c>
      <c r="N11" s="117">
        <v>90.92897420515898</v>
      </c>
    </row>
    <row r="12" spans="1:14" ht="20.25" customHeight="1">
      <c r="A12" s="23" t="s">
        <v>5</v>
      </c>
      <c r="B12" s="26" t="s">
        <v>312</v>
      </c>
      <c r="C12" s="117" t="s">
        <v>272</v>
      </c>
      <c r="D12" s="117" t="s">
        <v>272</v>
      </c>
      <c r="E12" s="117" t="s">
        <v>272</v>
      </c>
      <c r="F12" s="117" t="s">
        <v>272</v>
      </c>
      <c r="G12" s="117" t="s">
        <v>272</v>
      </c>
      <c r="H12" s="117" t="s">
        <v>272</v>
      </c>
      <c r="I12" s="117" t="s">
        <v>272</v>
      </c>
      <c r="J12" s="117" t="s">
        <v>272</v>
      </c>
      <c r="K12" s="117" t="s">
        <v>272</v>
      </c>
      <c r="L12" s="117" t="s">
        <v>272</v>
      </c>
      <c r="M12" s="117" t="s">
        <v>272</v>
      </c>
      <c r="N12" s="117" t="s">
        <v>272</v>
      </c>
    </row>
    <row r="13" spans="1:14" ht="20.25" customHeight="1">
      <c r="A13" s="23" t="s">
        <v>5</v>
      </c>
      <c r="B13" s="26" t="s">
        <v>326</v>
      </c>
      <c r="C13" s="117" t="s">
        <v>272</v>
      </c>
      <c r="D13" s="117" t="s">
        <v>272</v>
      </c>
      <c r="E13" s="117" t="s">
        <v>272</v>
      </c>
      <c r="F13" s="117" t="s">
        <v>272</v>
      </c>
      <c r="G13" s="117" t="s">
        <v>272</v>
      </c>
      <c r="H13" s="117" t="s">
        <v>272</v>
      </c>
      <c r="I13" s="117" t="s">
        <v>272</v>
      </c>
      <c r="J13" s="117" t="s">
        <v>272</v>
      </c>
      <c r="K13" s="117" t="s">
        <v>272</v>
      </c>
      <c r="L13" s="117" t="s">
        <v>272</v>
      </c>
      <c r="M13" s="117" t="s">
        <v>272</v>
      </c>
      <c r="N13" s="117" t="s">
        <v>272</v>
      </c>
    </row>
    <row r="14" spans="1:14" ht="20.25" customHeight="1">
      <c r="A14" s="23" t="s">
        <v>5</v>
      </c>
      <c r="B14" s="26" t="s">
        <v>7</v>
      </c>
      <c r="C14" s="117" t="s">
        <v>272</v>
      </c>
      <c r="D14" s="117" t="s">
        <v>272</v>
      </c>
      <c r="E14" s="117" t="s">
        <v>272</v>
      </c>
      <c r="F14" s="117" t="s">
        <v>272</v>
      </c>
      <c r="G14" s="117" t="s">
        <v>272</v>
      </c>
      <c r="H14" s="117" t="s">
        <v>272</v>
      </c>
      <c r="I14" s="117" t="s">
        <v>272</v>
      </c>
      <c r="J14" s="117" t="s">
        <v>272</v>
      </c>
      <c r="K14" s="117" t="s">
        <v>272</v>
      </c>
      <c r="L14" s="117" t="s">
        <v>272</v>
      </c>
      <c r="M14" s="117" t="s">
        <v>272</v>
      </c>
      <c r="N14" s="117" t="s">
        <v>272</v>
      </c>
    </row>
    <row r="15" spans="1:14" ht="20.25" customHeight="1">
      <c r="A15" s="23" t="s">
        <v>5</v>
      </c>
      <c r="B15" s="26" t="s">
        <v>8</v>
      </c>
      <c r="C15" s="117" t="s">
        <v>272</v>
      </c>
      <c r="D15" s="117" t="s">
        <v>272</v>
      </c>
      <c r="E15" s="117" t="s">
        <v>272</v>
      </c>
      <c r="F15" s="117" t="s">
        <v>272</v>
      </c>
      <c r="G15" s="117" t="s">
        <v>272</v>
      </c>
      <c r="H15" s="117" t="s">
        <v>272</v>
      </c>
      <c r="I15" s="117" t="s">
        <v>272</v>
      </c>
      <c r="J15" s="117" t="s">
        <v>272</v>
      </c>
      <c r="K15" s="117" t="s">
        <v>272</v>
      </c>
      <c r="L15" s="117" t="s">
        <v>272</v>
      </c>
      <c r="M15" s="117" t="s">
        <v>272</v>
      </c>
      <c r="N15" s="117" t="s">
        <v>272</v>
      </c>
    </row>
    <row r="16" spans="1:14" ht="20.25" customHeight="1">
      <c r="A16" s="23" t="s">
        <v>5</v>
      </c>
      <c r="B16" s="26" t="s">
        <v>9</v>
      </c>
      <c r="C16" s="117" t="s">
        <v>272</v>
      </c>
      <c r="D16" s="117" t="s">
        <v>272</v>
      </c>
      <c r="E16" s="117" t="s">
        <v>272</v>
      </c>
      <c r="F16" s="117" t="s">
        <v>272</v>
      </c>
      <c r="G16" s="117" t="s">
        <v>272</v>
      </c>
      <c r="H16" s="117" t="s">
        <v>272</v>
      </c>
      <c r="I16" s="117" t="s">
        <v>272</v>
      </c>
      <c r="J16" s="117" t="s">
        <v>272</v>
      </c>
      <c r="K16" s="117" t="s">
        <v>272</v>
      </c>
      <c r="L16" s="117" t="s">
        <v>272</v>
      </c>
      <c r="M16" s="117" t="s">
        <v>272</v>
      </c>
      <c r="N16" s="117" t="s">
        <v>272</v>
      </c>
    </row>
    <row r="17" spans="1:14" ht="20.25" customHeight="1">
      <c r="A17" s="23" t="s">
        <v>5</v>
      </c>
      <c r="B17" s="26" t="s">
        <v>314</v>
      </c>
      <c r="C17" s="117" t="s">
        <v>272</v>
      </c>
      <c r="D17" s="117" t="s">
        <v>272</v>
      </c>
      <c r="E17" s="117" t="s">
        <v>272</v>
      </c>
      <c r="F17" s="117" t="s">
        <v>272</v>
      </c>
      <c r="G17" s="117" t="s">
        <v>272</v>
      </c>
      <c r="H17" s="117" t="s">
        <v>272</v>
      </c>
      <c r="I17" s="117" t="s">
        <v>272</v>
      </c>
      <c r="J17" s="117" t="s">
        <v>272</v>
      </c>
      <c r="K17" s="117" t="s">
        <v>272</v>
      </c>
      <c r="L17" s="117" t="s">
        <v>272</v>
      </c>
      <c r="M17" s="117" t="s">
        <v>272</v>
      </c>
      <c r="N17" s="117" t="s">
        <v>272</v>
      </c>
    </row>
    <row r="18" spans="1:14" s="2" customFormat="1" ht="19.5" customHeight="1">
      <c r="A18" s="23" t="s">
        <v>5</v>
      </c>
      <c r="B18" s="26" t="s">
        <v>74</v>
      </c>
      <c r="C18" s="117" t="s">
        <v>272</v>
      </c>
      <c r="D18" s="117" t="s">
        <v>272</v>
      </c>
      <c r="E18" s="117" t="s">
        <v>272</v>
      </c>
      <c r="F18" s="117" t="s">
        <v>272</v>
      </c>
      <c r="G18" s="117" t="s">
        <v>272</v>
      </c>
      <c r="H18" s="117" t="s">
        <v>272</v>
      </c>
      <c r="I18" s="117" t="s">
        <v>272</v>
      </c>
      <c r="J18" s="117" t="s">
        <v>272</v>
      </c>
      <c r="K18" s="117" t="s">
        <v>272</v>
      </c>
      <c r="L18" s="117" t="s">
        <v>272</v>
      </c>
      <c r="M18" s="117" t="s">
        <v>272</v>
      </c>
      <c r="N18" s="117" t="s">
        <v>272</v>
      </c>
    </row>
    <row r="19" spans="1:14" ht="20.25" customHeight="1">
      <c r="A19" s="23" t="s">
        <v>178</v>
      </c>
      <c r="B19" s="26" t="s">
        <v>315</v>
      </c>
      <c r="C19" s="117">
        <v>100</v>
      </c>
      <c r="D19" s="117">
        <v>99.954744419529874</v>
      </c>
      <c r="E19" s="117">
        <v>101.9775903562433</v>
      </c>
      <c r="F19" s="117">
        <v>102.02023827315472</v>
      </c>
      <c r="G19" s="117">
        <v>102.87300033563153</v>
      </c>
      <c r="H19" s="117">
        <v>103.2091365801642</v>
      </c>
      <c r="I19" s="117">
        <v>104.72887168640968</v>
      </c>
      <c r="J19" s="117">
        <v>104.8436649617781</v>
      </c>
      <c r="K19" s="117">
        <v>104.82790682285356</v>
      </c>
      <c r="L19" s="117">
        <v>105.07412073370119</v>
      </c>
      <c r="M19" s="117">
        <v>105.19076460901448</v>
      </c>
      <c r="N19" s="117">
        <v>105.0011902722373</v>
      </c>
    </row>
    <row r="20" spans="1:14" ht="20.25" customHeight="1">
      <c r="A20" s="23" t="s">
        <v>178</v>
      </c>
      <c r="B20" s="26" t="s">
        <v>10</v>
      </c>
      <c r="C20" s="117">
        <v>100</v>
      </c>
      <c r="D20" s="117">
        <v>100.00267648042825</v>
      </c>
      <c r="E20" s="117">
        <v>99.111783205085317</v>
      </c>
      <c r="F20" s="117">
        <v>99.217129474740716</v>
      </c>
      <c r="G20" s="117">
        <v>99.270659083305461</v>
      </c>
      <c r="H20" s="117">
        <v>99.391100702576111</v>
      </c>
      <c r="I20" s="117">
        <v>100.37402475744395</v>
      </c>
      <c r="J20" s="117">
        <v>100.75943793911006</v>
      </c>
      <c r="K20" s="117">
        <v>100.68851120776176</v>
      </c>
      <c r="L20" s="117">
        <v>100.73769153563063</v>
      </c>
      <c r="M20" s="117">
        <v>100.77208430913349</v>
      </c>
      <c r="N20" s="117">
        <v>101.23404483104717</v>
      </c>
    </row>
    <row r="21" spans="1:14" ht="20.25" customHeight="1">
      <c r="A21" s="23" t="s">
        <v>178</v>
      </c>
      <c r="B21" s="26" t="s">
        <v>11</v>
      </c>
      <c r="C21" s="117">
        <v>100</v>
      </c>
      <c r="D21" s="117">
        <v>100.14442954563636</v>
      </c>
      <c r="E21" s="117">
        <v>100.30768997633102</v>
      </c>
      <c r="F21" s="117">
        <v>100.50567054776036</v>
      </c>
      <c r="G21" s="117">
        <v>100.64606649553215</v>
      </c>
      <c r="H21" s="117">
        <v>100.85554616363615</v>
      </c>
      <c r="I21" s="117">
        <v>101.07405351403258</v>
      </c>
      <c r="J21" s="117">
        <v>101.29410076284024</v>
      </c>
      <c r="K21" s="117">
        <v>101.83377164353958</v>
      </c>
      <c r="L21" s="117">
        <v>102.06924239003823</v>
      </c>
      <c r="M21" s="117">
        <v>102.29929563575853</v>
      </c>
      <c r="N21" s="117">
        <v>102.55042164468729</v>
      </c>
    </row>
    <row r="22" spans="1:14" ht="20.25" customHeight="1">
      <c r="A22" s="23" t="s">
        <v>178</v>
      </c>
      <c r="B22" s="26" t="s">
        <v>316</v>
      </c>
      <c r="C22" s="117">
        <v>100</v>
      </c>
      <c r="D22" s="117">
        <v>100.1133853177603</v>
      </c>
      <c r="E22" s="117">
        <v>100.25437651569651</v>
      </c>
      <c r="F22" s="117">
        <v>100.4295267486492</v>
      </c>
      <c r="G22" s="117">
        <v>100.6041279044905</v>
      </c>
      <c r="H22" s="117">
        <v>100.80841141779204</v>
      </c>
      <c r="I22" s="117">
        <v>101.21362317188398</v>
      </c>
      <c r="J22" s="117">
        <v>101.44905742150061</v>
      </c>
      <c r="K22" s="117">
        <v>101.87169477264814</v>
      </c>
      <c r="L22" s="117">
        <v>102.08295353264141</v>
      </c>
      <c r="M22" s="117">
        <v>102.27962329590028</v>
      </c>
      <c r="N22" s="117">
        <v>102.53081623746571</v>
      </c>
    </row>
    <row r="23" spans="1:14" ht="20.25" customHeight="1">
      <c r="A23" s="24" t="s">
        <v>317</v>
      </c>
      <c r="B23" s="22" t="s">
        <v>318</v>
      </c>
      <c r="C23" s="117">
        <v>100</v>
      </c>
      <c r="D23" s="117">
        <v>101.70868347338936</v>
      </c>
      <c r="E23" s="117">
        <v>103.93557422969188</v>
      </c>
      <c r="F23" s="117">
        <v>104.71988795518207</v>
      </c>
      <c r="G23" s="117">
        <v>109.6498599439776</v>
      </c>
      <c r="H23" s="117">
        <v>112.80112044817928</v>
      </c>
      <c r="I23" s="117">
        <v>119.29971988795518</v>
      </c>
      <c r="J23" s="117">
        <v>121.20448179271708</v>
      </c>
      <c r="K23" s="117">
        <v>88.221288515406158</v>
      </c>
      <c r="L23" s="117">
        <v>104.03361344537817</v>
      </c>
      <c r="M23" s="117">
        <v>116.38655462184875</v>
      </c>
      <c r="N23" s="117">
        <v>121.45658263305322</v>
      </c>
    </row>
    <row r="24" spans="1:14" ht="20.25" customHeight="1">
      <c r="A24" s="24" t="s">
        <v>317</v>
      </c>
      <c r="B24" s="22" t="s">
        <v>15</v>
      </c>
      <c r="C24" s="117">
        <v>100</v>
      </c>
      <c r="D24" s="117">
        <v>100.34082535003685</v>
      </c>
      <c r="E24" s="117">
        <v>101.44159911569639</v>
      </c>
      <c r="F24" s="117">
        <v>103.14572586588062</v>
      </c>
      <c r="G24" s="117">
        <v>106.01971260132646</v>
      </c>
      <c r="H24" s="117">
        <v>107.54882092851878</v>
      </c>
      <c r="I24" s="117">
        <v>106.0427413411938</v>
      </c>
      <c r="J24" s="117">
        <v>108.49760501105379</v>
      </c>
      <c r="K24" s="117">
        <v>81.254605747973471</v>
      </c>
      <c r="L24" s="117">
        <v>92.455784819454678</v>
      </c>
      <c r="M24" s="117">
        <v>101.60740604274135</v>
      </c>
      <c r="N24" s="117">
        <v>103.75368459837877</v>
      </c>
    </row>
    <row r="25" spans="1:14" ht="20.25" customHeight="1">
      <c r="A25" s="23" t="s">
        <v>600</v>
      </c>
      <c r="B25" s="26" t="s">
        <v>16</v>
      </c>
      <c r="C25" s="117">
        <v>100</v>
      </c>
      <c r="D25" s="117">
        <v>97.727272727272734</v>
      </c>
      <c r="E25" s="117">
        <v>115.34090909090908</v>
      </c>
      <c r="F25" s="117">
        <v>95.454545454545453</v>
      </c>
      <c r="G25" s="117">
        <v>108.52272727272727</v>
      </c>
      <c r="H25" s="117">
        <v>82.38636363636364</v>
      </c>
      <c r="I25" s="117">
        <v>91.477272727272734</v>
      </c>
      <c r="J25" s="117">
        <v>93.181818181818173</v>
      </c>
      <c r="K25" s="117">
        <v>80.11363636363636</v>
      </c>
      <c r="L25" s="117">
        <v>80.11363636363636</v>
      </c>
      <c r="M25" s="117">
        <v>98.295454545454547</v>
      </c>
      <c r="N25" s="117">
        <v>88.068181818181827</v>
      </c>
    </row>
    <row r="26" spans="1:14" ht="20.25" customHeight="1">
      <c r="A26" s="23" t="s">
        <v>601</v>
      </c>
      <c r="B26" s="26" t="s">
        <v>17</v>
      </c>
      <c r="C26" s="117">
        <v>100</v>
      </c>
      <c r="D26" s="117">
        <v>88.539007092198588</v>
      </c>
      <c r="E26" s="117">
        <v>89.418439716312065</v>
      </c>
      <c r="F26" s="117">
        <v>85.333333333333343</v>
      </c>
      <c r="G26" s="117">
        <v>87.971631205673759</v>
      </c>
      <c r="H26" s="117">
        <v>78.354609929078009</v>
      </c>
      <c r="I26" s="117">
        <v>76.567375886524829</v>
      </c>
      <c r="J26" s="117">
        <v>72.765957446808514</v>
      </c>
      <c r="K26" s="117">
        <v>47.546099290780141</v>
      </c>
      <c r="L26" s="117">
        <v>49.900709219858157</v>
      </c>
      <c r="M26" s="117">
        <v>55.290780141843975</v>
      </c>
      <c r="N26" s="117">
        <v>59.546099290780141</v>
      </c>
    </row>
    <row r="27" spans="1:14" ht="20.25" customHeight="1">
      <c r="A27" s="23" t="s">
        <v>602</v>
      </c>
      <c r="B27" s="26" t="s">
        <v>18</v>
      </c>
      <c r="C27" s="117">
        <v>100</v>
      </c>
      <c r="D27" s="117">
        <v>90.40276903713027</v>
      </c>
      <c r="E27" s="117">
        <v>88.908118313404657</v>
      </c>
      <c r="F27" s="117">
        <v>86.351478917558211</v>
      </c>
      <c r="G27" s="117">
        <v>85.730018879798621</v>
      </c>
      <c r="H27" s="117">
        <v>74.205475141598484</v>
      </c>
      <c r="I27" s="117">
        <v>66.268093140339829</v>
      </c>
      <c r="J27" s="117">
        <v>60.619886721208303</v>
      </c>
      <c r="K27" s="117">
        <v>39.820641913152926</v>
      </c>
      <c r="L27" s="117">
        <v>40.237570799244807</v>
      </c>
      <c r="M27" s="117">
        <v>44.218061674008815</v>
      </c>
      <c r="N27" s="117">
        <v>45.854310887350536</v>
      </c>
    </row>
    <row r="28" spans="1:14" ht="20.25" customHeight="1">
      <c r="A28" s="23" t="s">
        <v>319</v>
      </c>
      <c r="B28" s="23" t="s">
        <v>320</v>
      </c>
      <c r="C28" s="117">
        <v>100</v>
      </c>
      <c r="D28" s="117">
        <v>103.71171171171171</v>
      </c>
      <c r="E28" s="117">
        <v>111.32732732732732</v>
      </c>
      <c r="F28" s="117">
        <v>112.71238866117712</v>
      </c>
      <c r="G28" s="117">
        <v>113.20120120120119</v>
      </c>
      <c r="H28" s="117">
        <v>117.45345345345346</v>
      </c>
      <c r="I28" s="117">
        <v>117.45079369369358</v>
      </c>
      <c r="J28" s="117">
        <v>115.82540319519494</v>
      </c>
      <c r="K28" s="117">
        <v>17.279126851333064</v>
      </c>
      <c r="L28" s="117">
        <v>56.089878990990627</v>
      </c>
      <c r="M28" s="117">
        <v>76.504504504504496</v>
      </c>
      <c r="N28" s="117">
        <v>97.477477477477478</v>
      </c>
    </row>
    <row r="29" spans="1:14" ht="27" customHeight="1">
      <c r="A29" s="23" t="s">
        <v>260</v>
      </c>
      <c r="B29" s="26" t="s">
        <v>321</v>
      </c>
      <c r="C29" s="117">
        <v>100</v>
      </c>
      <c r="D29" s="117">
        <v>101.10538623726895</v>
      </c>
      <c r="E29" s="117">
        <v>106.93614668924522</v>
      </c>
      <c r="F29" s="117">
        <v>108.91860524291717</v>
      </c>
      <c r="G29" s="117">
        <v>109.85152691523339</v>
      </c>
      <c r="H29" s="117">
        <v>113.28207581789125</v>
      </c>
      <c r="I29" s="117">
        <v>113.11675276834011</v>
      </c>
      <c r="J29" s="117">
        <v>110.38111389634877</v>
      </c>
      <c r="K29" s="117">
        <v>17.361495066686867</v>
      </c>
      <c r="L29" s="117">
        <v>56.908222011288622</v>
      </c>
      <c r="M29" s="117">
        <v>75.600827212317611</v>
      </c>
      <c r="N29" s="117" t="s">
        <v>272</v>
      </c>
    </row>
    <row r="30" spans="1:14" ht="20.25" customHeight="1">
      <c r="A30" s="23" t="s">
        <v>260</v>
      </c>
      <c r="B30" s="26" t="s">
        <v>327</v>
      </c>
      <c r="C30" s="117">
        <v>100</v>
      </c>
      <c r="D30" s="117">
        <v>102.96462511627607</v>
      </c>
      <c r="E30" s="117">
        <v>108.25059558057374</v>
      </c>
      <c r="F30" s="117">
        <v>112.24185897147258</v>
      </c>
      <c r="G30" s="117">
        <v>113.47762447304501</v>
      </c>
      <c r="H30" s="117">
        <v>128.9481534358458</v>
      </c>
      <c r="I30" s="117">
        <v>127.43690418286823</v>
      </c>
      <c r="J30" s="117">
        <v>121.99855961833745</v>
      </c>
      <c r="K30" s="117">
        <v>16.903100070713464</v>
      </c>
      <c r="L30" s="117">
        <v>65.139284406234822</v>
      </c>
      <c r="M30" s="117">
        <v>80.996624357320712</v>
      </c>
      <c r="N30" s="117" t="s">
        <v>272</v>
      </c>
    </row>
    <row r="31" spans="1:14" ht="20.25" customHeight="1">
      <c r="A31" s="23" t="s">
        <v>19</v>
      </c>
      <c r="B31" s="26" t="s">
        <v>20</v>
      </c>
      <c r="C31" s="117">
        <v>100</v>
      </c>
      <c r="D31" s="117">
        <v>104.70122033593012</v>
      </c>
      <c r="E31" s="117">
        <v>108.41626514162202</v>
      </c>
      <c r="F31" s="117">
        <v>114.86918539199351</v>
      </c>
      <c r="G31" s="117">
        <v>121.23654703471878</v>
      </c>
      <c r="H31" s="117">
        <v>129.82843247624623</v>
      </c>
      <c r="I31" s="117">
        <v>132.58882334399061</v>
      </c>
      <c r="J31" s="117">
        <v>130.03557436844238</v>
      </c>
      <c r="K31" s="117">
        <v>31.697212590624581</v>
      </c>
      <c r="L31" s="117">
        <v>31.521592290719141</v>
      </c>
      <c r="M31" s="117">
        <v>96.69023280947448</v>
      </c>
      <c r="N31" s="117">
        <v>116.92259197550321</v>
      </c>
    </row>
    <row r="32" spans="1:14" ht="20.25" customHeight="1">
      <c r="A32" s="23" t="s">
        <v>19</v>
      </c>
      <c r="B32" s="26" t="s">
        <v>21</v>
      </c>
      <c r="C32" s="117">
        <v>100</v>
      </c>
      <c r="D32" s="117">
        <v>101.16164059560286</v>
      </c>
      <c r="E32" s="117">
        <v>101.10842337257431</v>
      </c>
      <c r="F32" s="117">
        <v>101.16164059560286</v>
      </c>
      <c r="G32" s="117">
        <v>101.04606783852066</v>
      </c>
      <c r="H32" s="117">
        <v>103.17045637800355</v>
      </c>
      <c r="I32" s="117">
        <v>101.21055743697254</v>
      </c>
      <c r="J32" s="117">
        <v>98.770628393269902</v>
      </c>
      <c r="K32" s="117">
        <v>43.986722571628235</v>
      </c>
      <c r="L32" s="117">
        <v>45.317690695049187</v>
      </c>
      <c r="M32" s="117">
        <v>7.3583561791108962E-2</v>
      </c>
      <c r="N32" s="117">
        <v>8.0769768316938134E-2</v>
      </c>
    </row>
    <row r="33" spans="1:14" ht="30" customHeight="1">
      <c r="A33" s="23" t="s">
        <v>19</v>
      </c>
      <c r="B33" s="26" t="s">
        <v>22</v>
      </c>
      <c r="C33" s="117">
        <v>100</v>
      </c>
      <c r="D33" s="117">
        <v>103.87823124794781</v>
      </c>
      <c r="E33" s="117">
        <v>114.70788932349588</v>
      </c>
      <c r="F33" s="117">
        <v>108.12317985180961</v>
      </c>
      <c r="G33" s="117">
        <v>107.04946052158202</v>
      </c>
      <c r="H33" s="117">
        <v>115.44459412395531</v>
      </c>
      <c r="I33" s="117">
        <v>119.36266604751455</v>
      </c>
      <c r="J33" s="117">
        <v>112.86185628391496</v>
      </c>
      <c r="K33" s="117">
        <v>93.894752187817645</v>
      </c>
      <c r="L33" s="117">
        <v>106.02081554133089</v>
      </c>
      <c r="M33" s="117">
        <v>95.986781332410729</v>
      </c>
      <c r="N33" s="117">
        <v>90.065445833577584</v>
      </c>
    </row>
    <row r="34" spans="1:14" s="2" customFormat="1" ht="19.5" customHeight="1">
      <c r="A34" s="161" t="s">
        <v>322</v>
      </c>
      <c r="B34" s="99" t="s">
        <v>23</v>
      </c>
      <c r="C34" s="117">
        <v>100</v>
      </c>
      <c r="D34" s="117">
        <v>99.580754553171033</v>
      </c>
      <c r="E34" s="117">
        <v>99.755094039848672</v>
      </c>
      <c r="F34" s="117">
        <v>98.467335771914946</v>
      </c>
      <c r="G34" s="117">
        <v>103.9378813032134</v>
      </c>
      <c r="H34" s="117">
        <v>105.82010053068625</v>
      </c>
      <c r="I34" s="117">
        <v>106.1061591019929</v>
      </c>
      <c r="J34" s="117">
        <v>107.65965213727678</v>
      </c>
      <c r="K34" s="117">
        <v>50.769243612327351</v>
      </c>
      <c r="L34" s="117">
        <v>79.103419304810458</v>
      </c>
      <c r="M34" s="117">
        <v>95.998611962516804</v>
      </c>
      <c r="N34" s="117">
        <v>99.630780792727307</v>
      </c>
    </row>
    <row r="35" spans="1:14" s="2" customFormat="1" ht="19.5" customHeight="1">
      <c r="A35" s="161" t="s">
        <v>322</v>
      </c>
      <c r="B35" s="99" t="s">
        <v>24</v>
      </c>
      <c r="C35" s="117">
        <v>100</v>
      </c>
      <c r="D35" s="117">
        <v>95.783449308723078</v>
      </c>
      <c r="E35" s="117">
        <v>99.065999641698554</v>
      </c>
      <c r="F35" s="117">
        <v>101.42489267067327</v>
      </c>
      <c r="G35" s="117">
        <v>108.6237873493813</v>
      </c>
      <c r="H35" s="117">
        <v>112.96129699967649</v>
      </c>
      <c r="I35" s="117">
        <v>111.37197876483953</v>
      </c>
      <c r="J35" s="117">
        <v>113.88601760832495</v>
      </c>
      <c r="K35" s="117">
        <v>68.076275675585109</v>
      </c>
      <c r="L35" s="117">
        <v>99.319839460330996</v>
      </c>
      <c r="M35" s="117" t="s">
        <v>272</v>
      </c>
      <c r="N35" s="117">
        <v>110.30158541945111</v>
      </c>
    </row>
    <row r="36" spans="1:14" s="2" customFormat="1" ht="19.5" customHeight="1">
      <c r="A36" s="161" t="s">
        <v>322</v>
      </c>
      <c r="B36" s="99" t="s">
        <v>603</v>
      </c>
      <c r="C36" s="117">
        <v>100</v>
      </c>
      <c r="D36" s="117">
        <v>99.269739775387009</v>
      </c>
      <c r="E36" s="117">
        <v>99.951382751868067</v>
      </c>
      <c r="F36" s="117">
        <v>99.191609892665511</v>
      </c>
      <c r="G36" s="117">
        <v>105.47412465817378</v>
      </c>
      <c r="H36" s="117">
        <v>107.77380289692874</v>
      </c>
      <c r="I36" s="117">
        <v>108.12600221572946</v>
      </c>
      <c r="J36" s="117">
        <v>109.73828200716846</v>
      </c>
      <c r="K36" s="117">
        <v>51.673644012972865</v>
      </c>
      <c r="L36" s="117">
        <v>79.376461924454475</v>
      </c>
      <c r="M36" s="117">
        <v>96.588527064721276</v>
      </c>
      <c r="N36" s="117">
        <v>101.43171774055429</v>
      </c>
    </row>
    <row r="37" spans="1:14" s="2" customFormat="1" ht="19.5" customHeight="1">
      <c r="A37" s="161" t="s">
        <v>322</v>
      </c>
      <c r="B37" s="99" t="s">
        <v>604</v>
      </c>
      <c r="C37" s="117">
        <v>100</v>
      </c>
      <c r="D37" s="117">
        <v>97.054435161948234</v>
      </c>
      <c r="E37" s="117">
        <v>98.891812055060285</v>
      </c>
      <c r="F37" s="117">
        <v>101.91450228514101</v>
      </c>
      <c r="G37" s="117">
        <v>110.3473429398633</v>
      </c>
      <c r="H37" s="117">
        <v>115.2377631226143</v>
      </c>
      <c r="I37" s="117">
        <v>114.61164653673848</v>
      </c>
      <c r="J37" s="117">
        <v>117.49337956839906</v>
      </c>
      <c r="K37" s="117">
        <v>70.074481738454537</v>
      </c>
      <c r="L37" s="117">
        <v>99.360062604126796</v>
      </c>
      <c r="M37" s="117" t="s">
        <v>272</v>
      </c>
      <c r="N37" s="117">
        <v>111.3665429446836</v>
      </c>
    </row>
    <row r="38" spans="1:14" s="2" customFormat="1" ht="9" customHeight="1">
      <c r="A38" s="99"/>
      <c r="B38" s="99"/>
      <c r="C38" s="117" t="s">
        <v>4</v>
      </c>
      <c r="D38" s="117" t="s">
        <v>4</v>
      </c>
      <c r="E38" s="117" t="s">
        <v>4</v>
      </c>
      <c r="F38" s="117" t="s">
        <v>4</v>
      </c>
      <c r="G38" s="117" t="s">
        <v>4</v>
      </c>
      <c r="H38" s="117" t="s">
        <v>4</v>
      </c>
      <c r="I38" s="117" t="s">
        <v>4</v>
      </c>
      <c r="J38" s="117" t="s">
        <v>4</v>
      </c>
      <c r="K38" s="117" t="s">
        <v>4</v>
      </c>
      <c r="L38" s="117"/>
      <c r="M38" s="117" t="s">
        <v>4</v>
      </c>
      <c r="N38" s="117"/>
    </row>
  </sheetData>
  <phoneticPr fontId="7" type="noConversion"/>
  <pageMargins left="0.74803149606299213" right="0.39370078740157483" top="0.6692913385826772" bottom="0.15748031496062992" header="0.31496062992125984" footer="0.15748031496062992"/>
  <pageSetup paperSize="9" scale="48" orientation="portrait"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4D319-93E6-4134-808E-58075AF0A4C5}">
  <dimension ref="A1:AB87"/>
  <sheetViews>
    <sheetView workbookViewId="0">
      <pane xSplit="3" ySplit="5" topLeftCell="D6" activePane="bottomRight" state="frozen"/>
      <selection pane="topRight" activeCell="D1" sqref="D1"/>
      <selection pane="bottomLeft" activeCell="A5" sqref="A5"/>
      <selection pane="bottomRight" activeCell="B10" sqref="B10"/>
    </sheetView>
  </sheetViews>
  <sheetFormatPr defaultColWidth="11.85546875" defaultRowHeight="15"/>
  <cols>
    <col min="1" max="1" width="46.140625" style="219" customWidth="1"/>
    <col min="2" max="2" width="43.5703125" style="219" customWidth="1"/>
    <col min="3" max="3" width="43.85546875" style="219" customWidth="1"/>
    <col min="4" max="24" width="11.85546875" style="219"/>
    <col min="25" max="26" width="11.85546875" style="219" customWidth="1"/>
    <col min="27" max="16384" width="11.85546875" style="219"/>
  </cols>
  <sheetData>
    <row r="1" spans="1:28" ht="18">
      <c r="A1" s="17" t="s">
        <v>596</v>
      </c>
      <c r="B1" s="16"/>
      <c r="C1" s="16"/>
      <c r="D1" s="218"/>
    </row>
    <row r="2" spans="1:28" ht="18">
      <c r="A2" s="220" t="s">
        <v>564</v>
      </c>
      <c r="B2" s="16"/>
      <c r="C2" s="16"/>
      <c r="D2" s="218"/>
    </row>
    <row r="3" spans="1:28" ht="18">
      <c r="A3" s="220" t="s">
        <v>271</v>
      </c>
      <c r="B3" s="16"/>
      <c r="C3" s="16"/>
      <c r="D3" s="218"/>
    </row>
    <row r="4" spans="1:28" ht="15.75" thickBot="1">
      <c r="A4" s="219" t="s">
        <v>565</v>
      </c>
    </row>
    <row r="5" spans="1:28" ht="15.75">
      <c r="A5" s="221" t="s">
        <v>566</v>
      </c>
      <c r="B5" s="221" t="s">
        <v>567</v>
      </c>
      <c r="C5" s="221" t="s">
        <v>568</v>
      </c>
      <c r="D5" s="222" t="s">
        <v>337</v>
      </c>
      <c r="E5" s="222" t="s">
        <v>338</v>
      </c>
      <c r="F5" s="222" t="s">
        <v>339</v>
      </c>
      <c r="G5" s="222" t="s">
        <v>287</v>
      </c>
      <c r="H5" s="222" t="s">
        <v>288</v>
      </c>
      <c r="I5" s="222" t="s">
        <v>289</v>
      </c>
      <c r="J5" s="222" t="s">
        <v>290</v>
      </c>
      <c r="K5" s="222" t="s">
        <v>291</v>
      </c>
      <c r="L5" s="222" t="s">
        <v>292</v>
      </c>
      <c r="M5" s="222" t="s">
        <v>293</v>
      </c>
      <c r="N5" s="223" t="s">
        <v>294</v>
      </c>
      <c r="O5" s="224" t="s">
        <v>295</v>
      </c>
      <c r="P5" s="224" t="s">
        <v>296</v>
      </c>
      <c r="Q5" s="224" t="s">
        <v>297</v>
      </c>
      <c r="R5" s="224" t="s">
        <v>298</v>
      </c>
      <c r="S5" s="224" t="s">
        <v>299</v>
      </c>
      <c r="T5" s="224" t="s">
        <v>300</v>
      </c>
      <c r="U5" s="224" t="s">
        <v>301</v>
      </c>
      <c r="V5" s="224" t="s">
        <v>302</v>
      </c>
      <c r="W5" s="224" t="s">
        <v>303</v>
      </c>
      <c r="X5" s="225" t="s">
        <v>304</v>
      </c>
      <c r="Y5" s="224" t="s">
        <v>569</v>
      </c>
      <c r="Z5" s="225" t="s">
        <v>519</v>
      </c>
      <c r="AA5" s="224" t="s">
        <v>546</v>
      </c>
      <c r="AB5" s="224" t="s">
        <v>570</v>
      </c>
    </row>
    <row r="6" spans="1:28" ht="15.75">
      <c r="A6" s="226" t="s">
        <v>571</v>
      </c>
      <c r="B6" s="227" t="s">
        <v>30</v>
      </c>
      <c r="C6" s="227" t="s">
        <v>30</v>
      </c>
      <c r="D6" s="228">
        <v>19.5</v>
      </c>
      <c r="E6" s="228">
        <v>18.100000000000001</v>
      </c>
      <c r="F6" s="228">
        <v>18.2</v>
      </c>
      <c r="G6" s="228">
        <v>17</v>
      </c>
      <c r="H6" s="228">
        <v>15.6</v>
      </c>
      <c r="I6" s="228">
        <v>15.3</v>
      </c>
      <c r="J6" s="228">
        <v>13.5</v>
      </c>
      <c r="K6" s="229">
        <v>13.6</v>
      </c>
      <c r="L6" s="230">
        <v>22</v>
      </c>
      <c r="M6" s="230">
        <v>22.2</v>
      </c>
      <c r="N6" s="231">
        <v>21.8</v>
      </c>
      <c r="O6" s="232">
        <v>22</v>
      </c>
      <c r="P6" s="229">
        <v>22.1</v>
      </c>
      <c r="Q6" s="232">
        <v>26</v>
      </c>
      <c r="R6" s="232">
        <v>23.3</v>
      </c>
      <c r="S6" s="232">
        <v>25</v>
      </c>
      <c r="T6" s="232">
        <v>21.6</v>
      </c>
      <c r="U6" s="232">
        <v>23.5</v>
      </c>
      <c r="V6" s="232">
        <v>21.3</v>
      </c>
      <c r="W6" s="232">
        <v>19.8</v>
      </c>
      <c r="X6" s="233">
        <v>22.1</v>
      </c>
      <c r="Y6" s="234">
        <v>37</v>
      </c>
      <c r="Z6" s="233">
        <v>29.6</v>
      </c>
      <c r="AA6" s="235">
        <v>22.6</v>
      </c>
      <c r="AB6" s="235">
        <v>25.3</v>
      </c>
    </row>
    <row r="7" spans="1:28" ht="15.75">
      <c r="A7" s="226" t="s">
        <v>571</v>
      </c>
      <c r="B7" s="227" t="s">
        <v>192</v>
      </c>
      <c r="C7" s="227" t="s">
        <v>192</v>
      </c>
      <c r="D7" s="228">
        <v>49.4</v>
      </c>
      <c r="E7" s="228">
        <v>50.7</v>
      </c>
      <c r="F7" s="228">
        <v>50.8</v>
      </c>
      <c r="G7" s="228">
        <v>51.8</v>
      </c>
      <c r="H7" s="228">
        <v>53.7</v>
      </c>
      <c r="I7" s="228">
        <v>52.7</v>
      </c>
      <c r="J7" s="228">
        <v>54.6</v>
      </c>
      <c r="K7" s="229">
        <v>54.5</v>
      </c>
      <c r="L7" s="230">
        <v>50.2</v>
      </c>
      <c r="M7" s="230">
        <v>49.8</v>
      </c>
      <c r="N7" s="231">
        <v>51</v>
      </c>
      <c r="O7" s="232">
        <v>51.1</v>
      </c>
      <c r="P7" s="229">
        <v>49.9</v>
      </c>
      <c r="Q7" s="232">
        <v>48.3</v>
      </c>
      <c r="R7" s="232">
        <v>50</v>
      </c>
      <c r="S7" s="232">
        <v>48.1</v>
      </c>
      <c r="T7" s="232">
        <v>50.7</v>
      </c>
      <c r="U7" s="232">
        <v>50.7</v>
      </c>
      <c r="V7" s="232">
        <v>52.1</v>
      </c>
      <c r="W7" s="232">
        <v>52.9</v>
      </c>
      <c r="X7" s="233">
        <v>52.9</v>
      </c>
      <c r="Y7" s="234">
        <v>50.5</v>
      </c>
      <c r="Z7" s="233">
        <v>50.3</v>
      </c>
      <c r="AA7" s="235">
        <v>55.2</v>
      </c>
      <c r="AB7" s="235">
        <v>51.1</v>
      </c>
    </row>
    <row r="8" spans="1:28" ht="15.75">
      <c r="A8" s="226" t="s">
        <v>571</v>
      </c>
      <c r="B8" s="227" t="s">
        <v>193</v>
      </c>
      <c r="C8" s="227" t="s">
        <v>193</v>
      </c>
      <c r="D8" s="228">
        <v>16</v>
      </c>
      <c r="E8" s="228">
        <v>16.600000000000001</v>
      </c>
      <c r="F8" s="228">
        <v>16.100000000000001</v>
      </c>
      <c r="G8" s="228">
        <v>15.5</v>
      </c>
      <c r="H8" s="228">
        <v>16.2</v>
      </c>
      <c r="I8" s="228">
        <v>15.8</v>
      </c>
      <c r="J8" s="228">
        <v>15.4</v>
      </c>
      <c r="K8" s="229">
        <v>15.4</v>
      </c>
      <c r="L8" s="230">
        <v>13.4</v>
      </c>
      <c r="M8" s="230">
        <v>13.8</v>
      </c>
      <c r="N8" s="231">
        <v>13.3</v>
      </c>
      <c r="O8" s="232">
        <v>14.3</v>
      </c>
      <c r="P8" s="229">
        <v>13.1</v>
      </c>
      <c r="Q8" s="232">
        <v>12.7</v>
      </c>
      <c r="R8" s="232">
        <v>13.6</v>
      </c>
      <c r="S8" s="232">
        <v>13</v>
      </c>
      <c r="T8" s="232">
        <v>13.3</v>
      </c>
      <c r="U8" s="232">
        <v>13.1</v>
      </c>
      <c r="V8" s="232">
        <v>12.5</v>
      </c>
      <c r="W8" s="232">
        <v>12.8</v>
      </c>
      <c r="X8" s="233">
        <v>12.3</v>
      </c>
      <c r="Y8" s="234">
        <v>7.3</v>
      </c>
      <c r="Z8" s="233">
        <v>10.6</v>
      </c>
      <c r="AA8" s="235">
        <v>10.8</v>
      </c>
      <c r="AB8" s="235">
        <v>11.6</v>
      </c>
    </row>
    <row r="9" spans="1:28" ht="15.75">
      <c r="A9" s="226" t="s">
        <v>571</v>
      </c>
      <c r="B9" s="227" t="s">
        <v>34</v>
      </c>
      <c r="C9" s="227" t="s">
        <v>34</v>
      </c>
      <c r="D9" s="228">
        <v>1.1000000000000001</v>
      </c>
      <c r="E9" s="228">
        <v>0.9</v>
      </c>
      <c r="F9" s="228">
        <v>0.7</v>
      </c>
      <c r="G9" s="228">
        <v>0.8</v>
      </c>
      <c r="H9" s="228">
        <v>0.8</v>
      </c>
      <c r="I9" s="228">
        <v>0.8</v>
      </c>
      <c r="J9" s="228">
        <v>0.9</v>
      </c>
      <c r="K9" s="229">
        <v>0.9</v>
      </c>
      <c r="L9" s="230">
        <v>0.7</v>
      </c>
      <c r="M9" s="230">
        <v>1</v>
      </c>
      <c r="N9" s="231">
        <v>0.9</v>
      </c>
      <c r="O9" s="232">
        <v>0.8</v>
      </c>
      <c r="P9" s="229">
        <v>1.3</v>
      </c>
      <c r="Q9" s="232">
        <v>1.2</v>
      </c>
      <c r="R9" s="232">
        <v>1</v>
      </c>
      <c r="S9" s="232">
        <v>1.4</v>
      </c>
      <c r="T9" s="232">
        <v>1.2</v>
      </c>
      <c r="U9" s="232">
        <v>1.2</v>
      </c>
      <c r="V9" s="232">
        <v>1.5</v>
      </c>
      <c r="W9" s="232">
        <v>1.4</v>
      </c>
      <c r="X9" s="233">
        <v>1.2</v>
      </c>
      <c r="Y9" s="234">
        <v>1.5</v>
      </c>
      <c r="Z9" s="233">
        <v>2.2999999999999998</v>
      </c>
      <c r="AA9" s="235">
        <v>1.7</v>
      </c>
      <c r="AB9" s="235">
        <v>1.7</v>
      </c>
    </row>
    <row r="10" spans="1:28" ht="15.75">
      <c r="A10" s="226" t="s">
        <v>571</v>
      </c>
      <c r="B10" s="227" t="s">
        <v>35</v>
      </c>
      <c r="C10" s="227" t="s">
        <v>35</v>
      </c>
      <c r="D10" s="234">
        <v>9.4</v>
      </c>
      <c r="E10" s="234">
        <v>9.8000000000000007</v>
      </c>
      <c r="F10" s="234">
        <v>9.9</v>
      </c>
      <c r="G10" s="234">
        <v>10.6</v>
      </c>
      <c r="H10" s="234">
        <v>9.6999999999999993</v>
      </c>
      <c r="I10" s="234">
        <v>10.3</v>
      </c>
      <c r="J10" s="234">
        <v>10.4</v>
      </c>
      <c r="K10" s="229">
        <v>11.2</v>
      </c>
      <c r="L10" s="230">
        <v>9.3000000000000007</v>
      </c>
      <c r="M10" s="230">
        <v>9.1</v>
      </c>
      <c r="N10" s="231">
        <v>8.6</v>
      </c>
      <c r="O10" s="232">
        <v>8.6999999999999993</v>
      </c>
      <c r="P10" s="229">
        <v>9.1</v>
      </c>
      <c r="Q10" s="232">
        <v>8.1</v>
      </c>
      <c r="R10" s="232">
        <v>8.5</v>
      </c>
      <c r="S10" s="232">
        <v>8.6</v>
      </c>
      <c r="T10" s="232">
        <v>9.5</v>
      </c>
      <c r="U10" s="232">
        <v>7.7</v>
      </c>
      <c r="V10" s="232">
        <v>8.1999999999999993</v>
      </c>
      <c r="W10" s="232">
        <v>8</v>
      </c>
      <c r="X10" s="233">
        <v>7</v>
      </c>
      <c r="Y10" s="234">
        <v>2.5</v>
      </c>
      <c r="Z10" s="233">
        <v>4.2</v>
      </c>
      <c r="AA10" s="235">
        <v>6.3</v>
      </c>
      <c r="AB10" s="235">
        <v>6.5</v>
      </c>
    </row>
    <row r="11" spans="1:28" ht="15.75">
      <c r="A11" s="226" t="s">
        <v>571</v>
      </c>
      <c r="B11" s="227" t="s">
        <v>194</v>
      </c>
      <c r="C11" s="227" t="s">
        <v>194</v>
      </c>
      <c r="D11" s="228">
        <v>1.9</v>
      </c>
      <c r="E11" s="228">
        <v>1.6</v>
      </c>
      <c r="F11" s="228">
        <v>1.9</v>
      </c>
      <c r="G11" s="228">
        <v>1.8</v>
      </c>
      <c r="H11" s="228">
        <v>1.6</v>
      </c>
      <c r="I11" s="228">
        <v>1.9</v>
      </c>
      <c r="J11" s="228">
        <v>2.2000000000000002</v>
      </c>
      <c r="K11" s="229">
        <v>1.6</v>
      </c>
      <c r="L11" s="230">
        <v>1.5</v>
      </c>
      <c r="M11" s="230">
        <v>1.5</v>
      </c>
      <c r="N11" s="231">
        <v>1.4</v>
      </c>
      <c r="O11" s="232">
        <v>0.8</v>
      </c>
      <c r="P11" s="229">
        <v>1.3</v>
      </c>
      <c r="Q11" s="232">
        <v>1.3</v>
      </c>
      <c r="R11" s="232">
        <v>1.6</v>
      </c>
      <c r="S11" s="232">
        <v>1.2</v>
      </c>
      <c r="T11" s="232">
        <v>1.3</v>
      </c>
      <c r="U11" s="232">
        <v>0.9</v>
      </c>
      <c r="V11" s="232">
        <v>1.3</v>
      </c>
      <c r="W11" s="232">
        <v>1.4</v>
      </c>
      <c r="X11" s="236">
        <v>1.2</v>
      </c>
      <c r="Y11" s="234">
        <v>0.2</v>
      </c>
      <c r="Z11" s="236">
        <v>0.6</v>
      </c>
      <c r="AA11" s="235">
        <v>0.9</v>
      </c>
      <c r="AB11" s="235">
        <v>0.9</v>
      </c>
    </row>
    <row r="12" spans="1:28" ht="15.75">
      <c r="A12" s="226" t="s">
        <v>571</v>
      </c>
      <c r="B12" s="227" t="s">
        <v>68</v>
      </c>
      <c r="C12" s="227" t="s">
        <v>68</v>
      </c>
      <c r="D12" s="228">
        <v>1.4</v>
      </c>
      <c r="E12" s="228">
        <v>1.2</v>
      </c>
      <c r="F12" s="228">
        <v>1.4</v>
      </c>
      <c r="G12" s="228">
        <v>1.1000000000000001</v>
      </c>
      <c r="H12" s="228">
        <v>1.3</v>
      </c>
      <c r="I12" s="228">
        <v>1.7</v>
      </c>
      <c r="J12" s="228">
        <v>1.9</v>
      </c>
      <c r="K12" s="229">
        <v>1.8</v>
      </c>
      <c r="L12" s="230">
        <v>1.7</v>
      </c>
      <c r="M12" s="230">
        <v>1.6</v>
      </c>
      <c r="N12" s="231">
        <v>1.9</v>
      </c>
      <c r="O12" s="232">
        <v>1.4</v>
      </c>
      <c r="P12" s="229">
        <v>2</v>
      </c>
      <c r="Q12" s="232">
        <v>1.8</v>
      </c>
      <c r="R12" s="232">
        <v>1.7</v>
      </c>
      <c r="S12" s="232">
        <v>2.1</v>
      </c>
      <c r="T12" s="232">
        <v>1.7</v>
      </c>
      <c r="U12" s="232">
        <v>2.2000000000000002</v>
      </c>
      <c r="V12" s="232">
        <v>2.6</v>
      </c>
      <c r="W12" s="232">
        <v>2.6</v>
      </c>
      <c r="X12" s="236">
        <v>2.2999999999999998</v>
      </c>
      <c r="Y12" s="234">
        <v>0.1</v>
      </c>
      <c r="Z12" s="236">
        <v>1.5</v>
      </c>
      <c r="AA12" s="235">
        <v>1.8</v>
      </c>
      <c r="AB12" s="235">
        <v>1.9</v>
      </c>
    </row>
    <row r="13" spans="1:28" ht="15.75">
      <c r="A13" s="226" t="s">
        <v>571</v>
      </c>
      <c r="B13" s="227" t="s">
        <v>37</v>
      </c>
      <c r="C13" s="227" t="s">
        <v>37</v>
      </c>
      <c r="D13" s="228">
        <v>1.3</v>
      </c>
      <c r="E13" s="228">
        <v>1.1000000000000001</v>
      </c>
      <c r="F13" s="228">
        <v>1.1000000000000001</v>
      </c>
      <c r="G13" s="228">
        <v>1.3</v>
      </c>
      <c r="H13" s="228">
        <v>1.1000000000000001</v>
      </c>
      <c r="I13" s="228">
        <v>1.4</v>
      </c>
      <c r="J13" s="228">
        <v>1.2</v>
      </c>
      <c r="K13" s="229">
        <v>0.9</v>
      </c>
      <c r="L13" s="230">
        <v>1.1000000000000001</v>
      </c>
      <c r="M13" s="230">
        <v>1</v>
      </c>
      <c r="N13" s="231">
        <v>1</v>
      </c>
      <c r="O13" s="232">
        <v>1</v>
      </c>
      <c r="P13" s="229">
        <v>1.2</v>
      </c>
      <c r="Q13" s="232">
        <v>0.7</v>
      </c>
      <c r="R13" s="232">
        <v>0.3</v>
      </c>
      <c r="S13" s="232">
        <v>0.6</v>
      </c>
      <c r="T13" s="232">
        <v>0.7</v>
      </c>
      <c r="U13" s="232">
        <v>0.8</v>
      </c>
      <c r="V13" s="232">
        <v>0.5</v>
      </c>
      <c r="W13" s="232">
        <v>1</v>
      </c>
      <c r="X13" s="233">
        <v>1</v>
      </c>
      <c r="Y13" s="234">
        <v>0.8</v>
      </c>
      <c r="Z13" s="233">
        <v>0.9</v>
      </c>
      <c r="AA13" s="235">
        <v>0.7</v>
      </c>
      <c r="AB13" s="235">
        <v>0.9</v>
      </c>
    </row>
    <row r="14" spans="1:28" ht="15.75">
      <c r="A14" s="237" t="s">
        <v>571</v>
      </c>
      <c r="B14" s="238" t="s">
        <v>48</v>
      </c>
      <c r="C14" s="238" t="s">
        <v>48</v>
      </c>
      <c r="D14" s="239">
        <v>28390</v>
      </c>
      <c r="E14" s="239">
        <v>28560</v>
      </c>
      <c r="F14" s="240">
        <v>28520</v>
      </c>
      <c r="G14" s="241">
        <v>26940</v>
      </c>
      <c r="H14" s="241">
        <v>26790</v>
      </c>
      <c r="I14" s="239">
        <v>27120</v>
      </c>
      <c r="J14" s="239">
        <v>24660</v>
      </c>
      <c r="K14" s="242">
        <v>25220</v>
      </c>
      <c r="L14" s="241">
        <v>20520</v>
      </c>
      <c r="M14" s="241">
        <v>20450</v>
      </c>
      <c r="N14" s="240">
        <v>18680</v>
      </c>
      <c r="O14" s="241">
        <v>16300</v>
      </c>
      <c r="P14" s="242">
        <v>17590</v>
      </c>
      <c r="Q14" s="241">
        <v>19740</v>
      </c>
      <c r="R14" s="241">
        <v>20180</v>
      </c>
      <c r="S14" s="241">
        <v>19930</v>
      </c>
      <c r="T14" s="241">
        <v>18710</v>
      </c>
      <c r="U14" s="241">
        <v>19050</v>
      </c>
      <c r="V14" s="241">
        <v>18320</v>
      </c>
      <c r="W14" s="241">
        <v>17790</v>
      </c>
      <c r="X14" s="243">
        <v>18450</v>
      </c>
      <c r="Y14" s="239">
        <v>3600</v>
      </c>
      <c r="Z14" s="243">
        <v>16560</v>
      </c>
      <c r="AA14" s="241">
        <v>14210</v>
      </c>
      <c r="AB14" s="241">
        <v>15440</v>
      </c>
    </row>
    <row r="15" spans="1:28">
      <c r="A15" s="226" t="s">
        <v>27</v>
      </c>
      <c r="B15" s="226" t="s">
        <v>28</v>
      </c>
      <c r="C15" s="226" t="s">
        <v>28</v>
      </c>
      <c r="D15" s="244">
        <v>7.3</v>
      </c>
      <c r="E15" s="244">
        <v>7.9</v>
      </c>
      <c r="F15" s="244">
        <v>8.6999999999999993</v>
      </c>
      <c r="G15" s="244">
        <v>9.3000000000000007</v>
      </c>
      <c r="H15" s="244">
        <v>9.1</v>
      </c>
      <c r="I15" s="244">
        <v>9</v>
      </c>
      <c r="J15" s="244">
        <v>11.1</v>
      </c>
      <c r="K15" s="244">
        <v>10.7</v>
      </c>
      <c r="L15" s="245">
        <v>11.2</v>
      </c>
      <c r="M15" s="235">
        <v>10</v>
      </c>
      <c r="N15" s="235">
        <v>11.4</v>
      </c>
      <c r="O15" s="235">
        <v>10.1</v>
      </c>
      <c r="P15" s="235">
        <v>10.6</v>
      </c>
      <c r="Q15" s="235">
        <v>13.2</v>
      </c>
      <c r="R15" s="235">
        <v>13.3</v>
      </c>
      <c r="S15" s="235">
        <v>13.1</v>
      </c>
      <c r="T15" s="235">
        <v>14.1</v>
      </c>
      <c r="U15" s="235">
        <v>14.5</v>
      </c>
      <c r="V15" s="235">
        <v>14.2</v>
      </c>
      <c r="W15" s="235">
        <v>16</v>
      </c>
      <c r="X15" s="246">
        <v>16.100000000000001</v>
      </c>
      <c r="Y15" s="235">
        <v>52.5</v>
      </c>
      <c r="Z15" s="246">
        <v>39.700000000000003</v>
      </c>
      <c r="AA15" s="247">
        <v>30.8</v>
      </c>
      <c r="AB15" s="247">
        <v>28.9</v>
      </c>
    </row>
    <row r="16" spans="1:28">
      <c r="A16" s="226" t="s">
        <v>27</v>
      </c>
      <c r="B16" s="226" t="s">
        <v>29</v>
      </c>
      <c r="C16" s="226" t="s">
        <v>29</v>
      </c>
      <c r="D16" s="244">
        <v>92.7</v>
      </c>
      <c r="E16" s="244">
        <v>92.1</v>
      </c>
      <c r="F16" s="244">
        <v>91.3</v>
      </c>
      <c r="G16" s="244">
        <v>90.7</v>
      </c>
      <c r="H16" s="244">
        <v>90.9</v>
      </c>
      <c r="I16" s="245">
        <v>91</v>
      </c>
      <c r="J16" s="245">
        <v>88.9</v>
      </c>
      <c r="K16" s="245">
        <v>89.3</v>
      </c>
      <c r="L16" s="245">
        <v>88.8</v>
      </c>
      <c r="M16" s="235">
        <v>90</v>
      </c>
      <c r="N16" s="235">
        <v>88.6</v>
      </c>
      <c r="O16" s="235">
        <v>89.9</v>
      </c>
      <c r="P16" s="235">
        <v>89.4</v>
      </c>
      <c r="Q16" s="235">
        <v>86.8</v>
      </c>
      <c r="R16" s="235">
        <v>86.7</v>
      </c>
      <c r="S16" s="235">
        <v>86.9</v>
      </c>
      <c r="T16" s="235">
        <v>85.9</v>
      </c>
      <c r="U16" s="235">
        <v>85.5</v>
      </c>
      <c r="V16" s="235">
        <v>85.8</v>
      </c>
      <c r="W16" s="235">
        <v>84</v>
      </c>
      <c r="X16" s="246">
        <v>83.9</v>
      </c>
      <c r="Y16" s="235">
        <v>47.3</v>
      </c>
      <c r="Z16" s="246">
        <v>60.3</v>
      </c>
      <c r="AA16" s="235">
        <v>69.2</v>
      </c>
      <c r="AB16" s="235">
        <v>71.099999999999994</v>
      </c>
    </row>
    <row r="17" spans="1:28" ht="15.75">
      <c r="A17" s="237" t="s">
        <v>27</v>
      </c>
      <c r="B17" s="238" t="s">
        <v>48</v>
      </c>
      <c r="C17" s="238" t="s">
        <v>48</v>
      </c>
      <c r="D17" s="239">
        <v>6530</v>
      </c>
      <c r="E17" s="239">
        <v>6820</v>
      </c>
      <c r="F17" s="240">
        <v>6920</v>
      </c>
      <c r="G17" s="241">
        <v>6600</v>
      </c>
      <c r="H17" s="241">
        <v>6680</v>
      </c>
      <c r="I17" s="239">
        <v>7060</v>
      </c>
      <c r="J17" s="239">
        <v>6840</v>
      </c>
      <c r="K17" s="241">
        <v>6850</v>
      </c>
      <c r="L17" s="241">
        <v>5890</v>
      </c>
      <c r="M17" s="241">
        <v>6090</v>
      </c>
      <c r="N17" s="240">
        <v>6100</v>
      </c>
      <c r="O17" s="241">
        <v>5860</v>
      </c>
      <c r="P17" s="242">
        <v>6190</v>
      </c>
      <c r="Q17" s="241">
        <v>4730</v>
      </c>
      <c r="R17" s="241">
        <v>4850</v>
      </c>
      <c r="S17" s="241">
        <v>4810</v>
      </c>
      <c r="T17" s="241">
        <v>4670</v>
      </c>
      <c r="U17" s="241">
        <v>4720</v>
      </c>
      <c r="V17" s="241">
        <v>4820</v>
      </c>
      <c r="W17" s="241">
        <v>4720</v>
      </c>
      <c r="X17" s="243">
        <v>4890</v>
      </c>
      <c r="Y17" s="239">
        <v>1330</v>
      </c>
      <c r="Z17" s="243">
        <v>4210</v>
      </c>
      <c r="AA17" s="241">
        <v>4740</v>
      </c>
      <c r="AB17" s="241">
        <v>4750</v>
      </c>
    </row>
    <row r="18" spans="1:28">
      <c r="A18" s="226" t="s">
        <v>572</v>
      </c>
      <c r="B18" s="226" t="s">
        <v>30</v>
      </c>
      <c r="C18" s="248" t="s">
        <v>30</v>
      </c>
      <c r="D18" s="232">
        <v>13.7</v>
      </c>
      <c r="E18" s="232">
        <v>13.7</v>
      </c>
      <c r="F18" s="232">
        <v>13.1</v>
      </c>
      <c r="G18" s="249">
        <v>13.2</v>
      </c>
      <c r="H18" s="232">
        <v>12.6</v>
      </c>
      <c r="I18" s="232">
        <v>12.7</v>
      </c>
      <c r="J18" s="232">
        <v>12.7</v>
      </c>
      <c r="K18" s="232">
        <v>13.8</v>
      </c>
      <c r="L18" s="245">
        <v>11.9</v>
      </c>
      <c r="M18" s="235">
        <v>12.5</v>
      </c>
      <c r="N18" s="235">
        <v>12.3</v>
      </c>
      <c r="O18" s="235">
        <v>13.4</v>
      </c>
      <c r="P18" s="235">
        <v>12.9</v>
      </c>
      <c r="Q18" s="235">
        <v>13.6</v>
      </c>
      <c r="R18" s="235">
        <v>12.9</v>
      </c>
      <c r="S18" s="235">
        <v>12.9</v>
      </c>
      <c r="T18" s="235">
        <v>13.6</v>
      </c>
      <c r="U18" s="235">
        <v>12.3</v>
      </c>
      <c r="V18" s="235">
        <v>12</v>
      </c>
      <c r="W18" s="235">
        <v>11.8</v>
      </c>
      <c r="X18" s="246">
        <v>12</v>
      </c>
      <c r="Y18" s="235">
        <v>13</v>
      </c>
      <c r="Z18" s="246">
        <v>12.1</v>
      </c>
      <c r="AA18" s="235">
        <v>13</v>
      </c>
      <c r="AB18" s="235">
        <v>11.8</v>
      </c>
    </row>
    <row r="19" spans="1:28" ht="30">
      <c r="A19" s="226" t="s">
        <v>572</v>
      </c>
      <c r="B19" s="226" t="s">
        <v>573</v>
      </c>
      <c r="C19" s="226" t="s">
        <v>573</v>
      </c>
      <c r="D19" s="232">
        <v>66.400000000000006</v>
      </c>
      <c r="E19" s="232">
        <v>67</v>
      </c>
      <c r="F19" s="232">
        <v>68.400000000000006</v>
      </c>
      <c r="G19" s="250">
        <v>67.7</v>
      </c>
      <c r="H19" s="232">
        <v>68.5</v>
      </c>
      <c r="I19" s="232">
        <v>67</v>
      </c>
      <c r="J19" s="232">
        <v>67.400000000000006</v>
      </c>
      <c r="K19" s="232">
        <v>66.8</v>
      </c>
      <c r="L19" s="235">
        <v>68</v>
      </c>
      <c r="M19" s="235">
        <v>66</v>
      </c>
      <c r="N19" s="235">
        <v>67</v>
      </c>
      <c r="O19" s="235">
        <v>67.3</v>
      </c>
      <c r="P19" s="235">
        <v>66.599999999999994</v>
      </c>
      <c r="Q19" s="235">
        <v>67.3</v>
      </c>
      <c r="R19" s="235">
        <v>66.2</v>
      </c>
      <c r="S19" s="235">
        <v>67.7</v>
      </c>
      <c r="T19" s="235">
        <v>65.900000000000006</v>
      </c>
      <c r="U19" s="235">
        <v>67</v>
      </c>
      <c r="V19" s="235">
        <v>67.599999999999994</v>
      </c>
      <c r="W19" s="235">
        <v>67.7</v>
      </c>
      <c r="X19" s="246">
        <v>68.2</v>
      </c>
      <c r="Y19" s="235">
        <v>73.3</v>
      </c>
      <c r="Z19" s="246">
        <v>70.900000000000006</v>
      </c>
      <c r="AA19" s="235">
        <v>68.2</v>
      </c>
      <c r="AB19" s="235">
        <v>67.5</v>
      </c>
    </row>
    <row r="20" spans="1:28">
      <c r="A20" s="226" t="s">
        <v>572</v>
      </c>
      <c r="B20" s="226" t="s">
        <v>31</v>
      </c>
      <c r="C20" s="226" t="s">
        <v>32</v>
      </c>
      <c r="D20" s="244">
        <v>54.6</v>
      </c>
      <c r="E20" s="244">
        <v>56.5</v>
      </c>
      <c r="F20" s="244">
        <v>57.9</v>
      </c>
      <c r="G20" s="249">
        <v>56.6</v>
      </c>
      <c r="H20" s="244">
        <v>59.8</v>
      </c>
      <c r="I20" s="244">
        <v>58.9</v>
      </c>
      <c r="J20" s="244">
        <v>59.8</v>
      </c>
      <c r="K20" s="244">
        <v>59.8</v>
      </c>
      <c r="L20" s="245">
        <v>61.3</v>
      </c>
      <c r="M20" s="235">
        <v>59.9</v>
      </c>
      <c r="N20" s="235">
        <v>60.7</v>
      </c>
      <c r="O20" s="235">
        <v>61</v>
      </c>
      <c r="P20" s="235">
        <v>59.1</v>
      </c>
      <c r="Q20" s="235">
        <v>61.4</v>
      </c>
      <c r="R20" s="235">
        <v>60.6</v>
      </c>
      <c r="S20" s="235">
        <v>61.6</v>
      </c>
      <c r="T20" s="235">
        <v>60.3</v>
      </c>
      <c r="U20" s="235">
        <v>61.7</v>
      </c>
      <c r="V20" s="235">
        <v>62.3</v>
      </c>
      <c r="W20" s="235">
        <v>62.9</v>
      </c>
      <c r="X20" s="246">
        <v>63.1</v>
      </c>
      <c r="Y20" s="235">
        <v>68.599999999999994</v>
      </c>
      <c r="Z20" s="246">
        <v>68</v>
      </c>
      <c r="AA20" s="235">
        <v>63.8</v>
      </c>
      <c r="AB20" s="235">
        <v>62.8</v>
      </c>
    </row>
    <row r="21" spans="1:28">
      <c r="A21" s="226" t="s">
        <v>572</v>
      </c>
      <c r="B21" s="226" t="s">
        <v>31</v>
      </c>
      <c r="C21" s="248" t="s">
        <v>33</v>
      </c>
      <c r="D21" s="232">
        <v>11.8</v>
      </c>
      <c r="E21" s="232">
        <v>10.5</v>
      </c>
      <c r="F21" s="232">
        <v>10.4</v>
      </c>
      <c r="G21" s="249">
        <v>11</v>
      </c>
      <c r="H21" s="232">
        <v>8.6999999999999993</v>
      </c>
      <c r="I21" s="232">
        <v>8.1</v>
      </c>
      <c r="J21" s="232">
        <v>7.5</v>
      </c>
      <c r="K21" s="232">
        <v>7</v>
      </c>
      <c r="L21" s="245">
        <v>6.7</v>
      </c>
      <c r="M21" s="235">
        <v>6.1</v>
      </c>
      <c r="N21" s="235">
        <v>6.4</v>
      </c>
      <c r="O21" s="235">
        <v>6.3</v>
      </c>
      <c r="P21" s="235">
        <v>7.5</v>
      </c>
      <c r="Q21" s="235">
        <v>6</v>
      </c>
      <c r="R21" s="235">
        <v>5.6</v>
      </c>
      <c r="S21" s="235">
        <v>6</v>
      </c>
      <c r="T21" s="235">
        <v>5.6</v>
      </c>
      <c r="U21" s="235">
        <v>5.3</v>
      </c>
      <c r="V21" s="235">
        <v>5.4</v>
      </c>
      <c r="W21" s="235">
        <v>4.8</v>
      </c>
      <c r="X21" s="246">
        <v>5.0999999999999996</v>
      </c>
      <c r="Y21" s="235">
        <v>4.7</v>
      </c>
      <c r="Z21" s="246">
        <v>2.9</v>
      </c>
      <c r="AA21" s="235">
        <v>4.4000000000000004</v>
      </c>
      <c r="AB21" s="235">
        <v>4.7</v>
      </c>
    </row>
    <row r="22" spans="1:28">
      <c r="A22" s="226" t="s">
        <v>572</v>
      </c>
      <c r="B22" s="251" t="s">
        <v>34</v>
      </c>
      <c r="C22" s="251" t="s">
        <v>34</v>
      </c>
      <c r="D22" s="232">
        <v>1.7</v>
      </c>
      <c r="E22" s="232">
        <v>1.7</v>
      </c>
      <c r="F22" s="232">
        <v>1.7</v>
      </c>
      <c r="G22" s="250">
        <v>1.6</v>
      </c>
      <c r="H22" s="232">
        <v>1.8</v>
      </c>
      <c r="I22" s="232">
        <v>1.9</v>
      </c>
      <c r="J22" s="232">
        <v>1.6</v>
      </c>
      <c r="K22" s="232">
        <v>2</v>
      </c>
      <c r="L22" s="235">
        <v>1.7</v>
      </c>
      <c r="M22" s="235">
        <v>2.2999999999999998</v>
      </c>
      <c r="N22" s="235">
        <v>2.4</v>
      </c>
      <c r="O22" s="235">
        <v>2.2999999999999998</v>
      </c>
      <c r="P22" s="235">
        <v>2</v>
      </c>
      <c r="Q22" s="235">
        <v>2</v>
      </c>
      <c r="R22" s="235">
        <v>2.5</v>
      </c>
      <c r="S22" s="235">
        <v>2.6</v>
      </c>
      <c r="T22" s="235">
        <v>2.2000000000000002</v>
      </c>
      <c r="U22" s="235">
        <v>2.6</v>
      </c>
      <c r="V22" s="235">
        <v>3</v>
      </c>
      <c r="W22" s="235">
        <v>2.8</v>
      </c>
      <c r="X22" s="246">
        <v>2.7</v>
      </c>
      <c r="Y22" s="235">
        <v>2</v>
      </c>
      <c r="Z22" s="246">
        <v>4.3</v>
      </c>
      <c r="AA22" s="235">
        <v>3</v>
      </c>
      <c r="AB22" s="235">
        <v>2.9</v>
      </c>
    </row>
    <row r="23" spans="1:28">
      <c r="A23" s="226" t="s">
        <v>572</v>
      </c>
      <c r="B23" s="251" t="s">
        <v>35</v>
      </c>
      <c r="C23" s="251" t="s">
        <v>35</v>
      </c>
      <c r="D23" s="232">
        <v>12.1</v>
      </c>
      <c r="E23" s="232">
        <v>12.5</v>
      </c>
      <c r="F23" s="232">
        <v>12.2</v>
      </c>
      <c r="G23" s="249">
        <v>12.2</v>
      </c>
      <c r="H23" s="232">
        <v>11.6</v>
      </c>
      <c r="I23" s="232">
        <v>12.7</v>
      </c>
      <c r="J23" s="232">
        <v>12.1</v>
      </c>
      <c r="K23" s="232">
        <v>11.8</v>
      </c>
      <c r="L23" s="245">
        <v>12.7</v>
      </c>
      <c r="M23" s="235">
        <v>12.1</v>
      </c>
      <c r="N23" s="235">
        <v>12.1</v>
      </c>
      <c r="O23" s="235">
        <v>10.8</v>
      </c>
      <c r="P23" s="235">
        <v>12</v>
      </c>
      <c r="Q23" s="235">
        <v>10.1</v>
      </c>
      <c r="R23" s="235">
        <v>11.3</v>
      </c>
      <c r="S23" s="235">
        <v>10.1</v>
      </c>
      <c r="T23" s="235">
        <v>11.2</v>
      </c>
      <c r="U23" s="235">
        <v>10.4</v>
      </c>
      <c r="V23" s="235">
        <v>9.8000000000000007</v>
      </c>
      <c r="W23" s="235">
        <v>10.1</v>
      </c>
      <c r="X23" s="246">
        <v>9.6</v>
      </c>
      <c r="Y23" s="235">
        <v>8</v>
      </c>
      <c r="Z23" s="246">
        <v>6.8</v>
      </c>
      <c r="AA23" s="235">
        <v>9</v>
      </c>
      <c r="AB23" s="235">
        <v>10.3</v>
      </c>
    </row>
    <row r="24" spans="1:28">
      <c r="A24" s="226" t="s">
        <v>572</v>
      </c>
      <c r="B24" s="251" t="s">
        <v>36</v>
      </c>
      <c r="C24" s="251" t="s">
        <v>36</v>
      </c>
      <c r="D24" s="232">
        <v>3</v>
      </c>
      <c r="E24" s="232">
        <v>2.2999999999999998</v>
      </c>
      <c r="F24" s="232">
        <v>2.2999999999999998</v>
      </c>
      <c r="G24" s="250">
        <v>3.1</v>
      </c>
      <c r="H24" s="232">
        <v>2.9</v>
      </c>
      <c r="I24" s="232">
        <v>3.5</v>
      </c>
      <c r="J24" s="232">
        <v>3.9</v>
      </c>
      <c r="K24" s="232">
        <v>3.6</v>
      </c>
      <c r="L24" s="235">
        <v>3.5</v>
      </c>
      <c r="M24" s="235">
        <v>4.3</v>
      </c>
      <c r="N24" s="235">
        <v>3.9</v>
      </c>
      <c r="O24" s="235">
        <v>3.6</v>
      </c>
      <c r="P24" s="235">
        <v>3.9</v>
      </c>
      <c r="Q24" s="235">
        <v>4.3</v>
      </c>
      <c r="R24" s="235">
        <v>4</v>
      </c>
      <c r="S24" s="235">
        <v>4.2</v>
      </c>
      <c r="T24" s="235">
        <v>4.4000000000000004</v>
      </c>
      <c r="U24" s="235">
        <v>5.2</v>
      </c>
      <c r="V24" s="235">
        <v>5.2</v>
      </c>
      <c r="W24" s="235">
        <v>5.5</v>
      </c>
      <c r="X24" s="246">
        <v>5.4</v>
      </c>
      <c r="Y24" s="235">
        <v>1.3</v>
      </c>
      <c r="Z24" s="246">
        <v>4.0999999999999996</v>
      </c>
      <c r="AA24" s="235">
        <v>4.4000000000000004</v>
      </c>
      <c r="AB24" s="235">
        <v>5.3</v>
      </c>
    </row>
    <row r="25" spans="1:28">
      <c r="A25" s="226" t="s">
        <v>572</v>
      </c>
      <c r="B25" s="251" t="s">
        <v>37</v>
      </c>
      <c r="C25" s="251" t="s">
        <v>37</v>
      </c>
      <c r="D25" s="232">
        <v>3</v>
      </c>
      <c r="E25" s="232">
        <v>2.8</v>
      </c>
      <c r="F25" s="232">
        <v>2.4</v>
      </c>
      <c r="G25" s="250">
        <v>2.2999999999999998</v>
      </c>
      <c r="H25" s="232">
        <v>2.6</v>
      </c>
      <c r="I25" s="232">
        <v>2.2999999999999998</v>
      </c>
      <c r="J25" s="232">
        <v>2.2999999999999998</v>
      </c>
      <c r="K25" s="232">
        <v>2</v>
      </c>
      <c r="L25" s="235">
        <v>2.2999999999999998</v>
      </c>
      <c r="M25" s="235">
        <v>2.7</v>
      </c>
      <c r="N25" s="235">
        <v>2.2999999999999998</v>
      </c>
      <c r="O25" s="235">
        <v>2.7</v>
      </c>
      <c r="P25" s="235">
        <v>2.6</v>
      </c>
      <c r="Q25" s="235">
        <v>2.6</v>
      </c>
      <c r="R25" s="235">
        <v>3.1</v>
      </c>
      <c r="S25" s="235">
        <v>2.5</v>
      </c>
      <c r="T25" s="235">
        <v>2.7</v>
      </c>
      <c r="U25" s="235">
        <v>2.4</v>
      </c>
      <c r="V25" s="235">
        <v>2.4</v>
      </c>
      <c r="W25" s="235">
        <v>2.2000000000000002</v>
      </c>
      <c r="X25" s="246">
        <v>2.1</v>
      </c>
      <c r="Y25" s="235">
        <v>2.1</v>
      </c>
      <c r="Z25" s="246">
        <v>1.9</v>
      </c>
      <c r="AA25" s="235">
        <v>2.4</v>
      </c>
      <c r="AB25" s="235">
        <v>2.1</v>
      </c>
    </row>
    <row r="26" spans="1:28" ht="15.75">
      <c r="A26" s="237" t="s">
        <v>572</v>
      </c>
      <c r="B26" s="238" t="s">
        <v>48</v>
      </c>
      <c r="C26" s="238" t="s">
        <v>48</v>
      </c>
      <c r="D26" s="239">
        <v>6020</v>
      </c>
      <c r="E26" s="239">
        <v>6250</v>
      </c>
      <c r="F26" s="240">
        <v>6280</v>
      </c>
      <c r="G26" s="241">
        <v>5970</v>
      </c>
      <c r="H26" s="241">
        <v>6030</v>
      </c>
      <c r="I26" s="239">
        <v>6360</v>
      </c>
      <c r="J26" s="239">
        <v>6040</v>
      </c>
      <c r="K26" s="241">
        <v>6070</v>
      </c>
      <c r="L26" s="241">
        <v>5180</v>
      </c>
      <c r="M26" s="241">
        <v>5440</v>
      </c>
      <c r="N26" s="240">
        <v>5370</v>
      </c>
      <c r="O26" s="241">
        <v>5220</v>
      </c>
      <c r="P26" s="242">
        <v>5510</v>
      </c>
      <c r="Q26" s="241">
        <v>4100</v>
      </c>
      <c r="R26" s="241">
        <v>4160</v>
      </c>
      <c r="S26" s="241">
        <v>4130</v>
      </c>
      <c r="T26" s="241">
        <v>3950</v>
      </c>
      <c r="U26" s="241">
        <v>3970</v>
      </c>
      <c r="V26" s="241">
        <v>4070</v>
      </c>
      <c r="W26" s="241">
        <v>3910</v>
      </c>
      <c r="X26" s="243">
        <v>4050</v>
      </c>
      <c r="Y26" s="239">
        <v>1230</v>
      </c>
      <c r="Z26" s="243">
        <v>2490</v>
      </c>
      <c r="AA26" s="241">
        <v>3250</v>
      </c>
      <c r="AB26" s="241">
        <v>3350</v>
      </c>
    </row>
    <row r="27" spans="1:28">
      <c r="A27" s="226" t="s">
        <v>572</v>
      </c>
      <c r="B27" s="252" t="s">
        <v>574</v>
      </c>
      <c r="C27" s="252" t="s">
        <v>574</v>
      </c>
      <c r="D27" s="253">
        <v>30.6</v>
      </c>
      <c r="E27" s="253">
        <v>30.2</v>
      </c>
      <c r="F27" s="253">
        <v>29.2</v>
      </c>
      <c r="G27" s="253">
        <v>30</v>
      </c>
      <c r="H27" s="253">
        <v>28.9</v>
      </c>
      <c r="I27" s="253">
        <v>30.7</v>
      </c>
      <c r="J27" s="253">
        <v>30.4</v>
      </c>
      <c r="K27" s="253">
        <v>31.2</v>
      </c>
      <c r="L27" s="254">
        <v>29.7</v>
      </c>
      <c r="M27" s="254">
        <v>31.2</v>
      </c>
      <c r="N27" s="254">
        <v>30.7</v>
      </c>
      <c r="O27" s="254">
        <v>30.1</v>
      </c>
      <c r="P27" s="254">
        <v>30.8</v>
      </c>
      <c r="Q27" s="254">
        <v>30.1</v>
      </c>
      <c r="R27" s="254">
        <v>30.7</v>
      </c>
      <c r="S27" s="254">
        <v>29.9</v>
      </c>
      <c r="T27" s="254">
        <v>31.4</v>
      </c>
      <c r="U27" s="254">
        <v>30.7</v>
      </c>
      <c r="V27" s="254">
        <v>30.1</v>
      </c>
      <c r="W27" s="254">
        <v>30.3</v>
      </c>
      <c r="X27" s="255">
        <v>29.8</v>
      </c>
      <c r="Y27" s="254">
        <v>24.5</v>
      </c>
      <c r="Z27" s="255">
        <v>27.3</v>
      </c>
      <c r="AA27" s="254">
        <v>29.5</v>
      </c>
      <c r="AB27" s="254">
        <v>30.6</v>
      </c>
    </row>
    <row r="28" spans="1:28" ht="17.45" customHeight="1">
      <c r="A28" s="256" t="s">
        <v>575</v>
      </c>
      <c r="B28" s="256" t="s">
        <v>576</v>
      </c>
      <c r="C28" s="256" t="s">
        <v>575</v>
      </c>
      <c r="D28" s="247" t="s">
        <v>550</v>
      </c>
      <c r="E28" s="247" t="s">
        <v>550</v>
      </c>
      <c r="F28" s="247" t="s">
        <v>550</v>
      </c>
      <c r="G28" s="247" t="s">
        <v>550</v>
      </c>
      <c r="H28" s="247" t="s">
        <v>550</v>
      </c>
      <c r="I28" s="247" t="s">
        <v>550</v>
      </c>
      <c r="J28" s="247" t="s">
        <v>550</v>
      </c>
      <c r="K28" s="247" t="s">
        <v>550</v>
      </c>
      <c r="L28" s="247" t="s">
        <v>550</v>
      </c>
      <c r="M28" s="247" t="s">
        <v>550</v>
      </c>
      <c r="N28" s="247" t="s">
        <v>550</v>
      </c>
      <c r="O28" s="247" t="s">
        <v>550</v>
      </c>
      <c r="P28" s="247" t="s">
        <v>550</v>
      </c>
      <c r="Q28" s="257">
        <v>48.5</v>
      </c>
      <c r="R28" s="257">
        <v>47.3</v>
      </c>
      <c r="S28" s="257">
        <v>51.3</v>
      </c>
      <c r="T28" s="257">
        <v>45.1</v>
      </c>
      <c r="U28" s="257">
        <v>47.8</v>
      </c>
      <c r="V28" s="257">
        <v>45.3</v>
      </c>
      <c r="W28" s="257">
        <v>43</v>
      </c>
      <c r="X28" s="258">
        <v>47.6</v>
      </c>
      <c r="Y28" s="259">
        <v>59.5</v>
      </c>
      <c r="Z28" s="258">
        <v>56.2</v>
      </c>
      <c r="AA28" s="235">
        <v>46.2</v>
      </c>
      <c r="AB28" s="235">
        <v>50.6</v>
      </c>
    </row>
    <row r="29" spans="1:28">
      <c r="A29" s="237" t="s">
        <v>577</v>
      </c>
      <c r="B29" s="237" t="s">
        <v>577</v>
      </c>
      <c r="C29" s="237" t="s">
        <v>577</v>
      </c>
      <c r="D29" s="260" t="s">
        <v>550</v>
      </c>
      <c r="E29" s="260" t="s">
        <v>550</v>
      </c>
      <c r="F29" s="260" t="s">
        <v>550</v>
      </c>
      <c r="G29" s="260" t="s">
        <v>550</v>
      </c>
      <c r="H29" s="260" t="s">
        <v>550</v>
      </c>
      <c r="I29" s="260" t="s">
        <v>550</v>
      </c>
      <c r="J29" s="260" t="s">
        <v>550</v>
      </c>
      <c r="K29" s="260" t="s">
        <v>550</v>
      </c>
      <c r="L29" s="260" t="s">
        <v>550</v>
      </c>
      <c r="M29" s="260" t="s">
        <v>550</v>
      </c>
      <c r="N29" s="260" t="s">
        <v>550</v>
      </c>
      <c r="O29" s="260" t="s">
        <v>550</v>
      </c>
      <c r="P29" s="260" t="s">
        <v>550</v>
      </c>
      <c r="Q29" s="261">
        <v>1.5</v>
      </c>
      <c r="R29" s="261">
        <v>1.2</v>
      </c>
      <c r="S29" s="261">
        <v>1.8</v>
      </c>
      <c r="T29" s="261">
        <v>1.5</v>
      </c>
      <c r="U29" s="261">
        <v>1.6</v>
      </c>
      <c r="V29" s="261">
        <v>1.8</v>
      </c>
      <c r="W29" s="261">
        <v>1.8</v>
      </c>
      <c r="X29" s="262">
        <v>1.7</v>
      </c>
      <c r="Y29" s="263">
        <v>1.6</v>
      </c>
      <c r="Z29" s="262">
        <v>2.8</v>
      </c>
      <c r="AA29" s="235">
        <v>2.1</v>
      </c>
      <c r="AB29" s="235">
        <v>2.1</v>
      </c>
    </row>
    <row r="30" spans="1:28">
      <c r="A30" s="226" t="s">
        <v>578</v>
      </c>
      <c r="B30" s="226" t="s">
        <v>30</v>
      </c>
      <c r="C30" s="226" t="s">
        <v>30</v>
      </c>
      <c r="D30" s="264">
        <v>53.9</v>
      </c>
      <c r="E30" s="264">
        <v>53.8</v>
      </c>
      <c r="F30" s="264">
        <v>51.9</v>
      </c>
      <c r="G30" s="264">
        <v>55.5</v>
      </c>
      <c r="H30" s="264">
        <v>52.4</v>
      </c>
      <c r="I30" s="264">
        <v>51.2</v>
      </c>
      <c r="J30" s="264">
        <v>52.5</v>
      </c>
      <c r="K30" s="264">
        <v>51.1</v>
      </c>
      <c r="L30" s="235">
        <v>52.8</v>
      </c>
      <c r="M30" s="235">
        <v>48.8</v>
      </c>
      <c r="N30" s="235">
        <v>50</v>
      </c>
      <c r="O30" s="235">
        <v>49.7</v>
      </c>
      <c r="P30" s="235">
        <v>50.6</v>
      </c>
      <c r="Q30" s="235">
        <v>51.4</v>
      </c>
      <c r="R30" s="235">
        <v>51.7</v>
      </c>
      <c r="S30" s="235">
        <v>51.2</v>
      </c>
      <c r="T30" s="235">
        <v>48.8</v>
      </c>
      <c r="U30" s="235">
        <v>51.8</v>
      </c>
      <c r="V30" s="235">
        <v>51.5</v>
      </c>
      <c r="W30" s="235">
        <v>52.3</v>
      </c>
      <c r="X30" s="246">
        <v>51.8</v>
      </c>
      <c r="Y30" s="235">
        <v>47.7</v>
      </c>
      <c r="Z30" s="246">
        <v>54.4</v>
      </c>
      <c r="AA30" s="247">
        <v>50</v>
      </c>
      <c r="AB30" s="247">
        <v>52.9</v>
      </c>
    </row>
    <row r="31" spans="1:28">
      <c r="A31" s="226" t="s">
        <v>579</v>
      </c>
      <c r="B31" s="226" t="s">
        <v>31</v>
      </c>
      <c r="C31" s="226" t="s">
        <v>31</v>
      </c>
      <c r="D31" s="264">
        <v>18.3</v>
      </c>
      <c r="E31" s="264">
        <v>19.7</v>
      </c>
      <c r="F31" s="264">
        <v>20.8</v>
      </c>
      <c r="G31" s="264">
        <v>18.899999999999999</v>
      </c>
      <c r="H31" s="264">
        <v>21.7</v>
      </c>
      <c r="I31" s="264">
        <v>21.6</v>
      </c>
      <c r="J31" s="264">
        <v>21</v>
      </c>
      <c r="K31" s="264">
        <v>21.7</v>
      </c>
      <c r="L31" s="235">
        <v>21.9</v>
      </c>
      <c r="M31" s="235">
        <v>23.6</v>
      </c>
      <c r="N31" s="235">
        <v>24.4</v>
      </c>
      <c r="O31" s="235">
        <v>23</v>
      </c>
      <c r="P31" s="235">
        <v>23.4</v>
      </c>
      <c r="Q31" s="235">
        <v>24.1</v>
      </c>
      <c r="R31" s="235">
        <v>24.4</v>
      </c>
      <c r="S31" s="235">
        <v>24.5</v>
      </c>
      <c r="T31" s="235">
        <v>25.8</v>
      </c>
      <c r="U31" s="235">
        <v>25.6</v>
      </c>
      <c r="V31" s="235">
        <v>25.6</v>
      </c>
      <c r="W31" s="235">
        <v>24.2</v>
      </c>
      <c r="X31" s="246">
        <v>25.1</v>
      </c>
      <c r="Y31" s="235">
        <v>26.1</v>
      </c>
      <c r="Z31" s="246">
        <v>22</v>
      </c>
      <c r="AA31" s="235">
        <v>25.5</v>
      </c>
      <c r="AB31" s="235">
        <v>24</v>
      </c>
    </row>
    <row r="32" spans="1:28">
      <c r="A32" s="226" t="s">
        <v>579</v>
      </c>
      <c r="B32" s="251" t="s">
        <v>34</v>
      </c>
      <c r="C32" s="251" t="s">
        <v>34</v>
      </c>
      <c r="D32" s="264">
        <v>0.7</v>
      </c>
      <c r="E32" s="264">
        <v>0.6</v>
      </c>
      <c r="F32" s="264">
        <v>0.6</v>
      </c>
      <c r="G32" s="264">
        <v>0.7</v>
      </c>
      <c r="H32" s="264">
        <v>1.1000000000000001</v>
      </c>
      <c r="I32" s="264">
        <v>1</v>
      </c>
      <c r="J32" s="264">
        <v>0.6</v>
      </c>
      <c r="K32" s="264">
        <v>0.9</v>
      </c>
      <c r="L32" s="235">
        <v>0.8</v>
      </c>
      <c r="M32" s="235">
        <v>1.5</v>
      </c>
      <c r="N32" s="235">
        <v>1</v>
      </c>
      <c r="O32" s="235">
        <v>1.4</v>
      </c>
      <c r="P32" s="235">
        <v>1.4</v>
      </c>
      <c r="Q32" s="235">
        <v>0.8</v>
      </c>
      <c r="R32" s="235">
        <v>1.2</v>
      </c>
      <c r="S32" s="235">
        <v>1.7</v>
      </c>
      <c r="T32" s="235">
        <v>1.2</v>
      </c>
      <c r="U32" s="235">
        <v>1.4</v>
      </c>
      <c r="V32" s="235">
        <v>0.9</v>
      </c>
      <c r="W32" s="235">
        <v>1.9</v>
      </c>
      <c r="X32" s="246">
        <v>1.9</v>
      </c>
      <c r="Y32" s="235">
        <v>2.1</v>
      </c>
      <c r="Z32" s="246">
        <v>1.9</v>
      </c>
      <c r="AA32" s="235">
        <v>1</v>
      </c>
      <c r="AB32" s="235">
        <v>1.9</v>
      </c>
    </row>
    <row r="33" spans="1:28">
      <c r="A33" s="226" t="s">
        <v>579</v>
      </c>
      <c r="B33" s="251" t="s">
        <v>38</v>
      </c>
      <c r="C33" s="251" t="s">
        <v>38</v>
      </c>
      <c r="D33" s="264">
        <v>24.8</v>
      </c>
      <c r="E33" s="264">
        <v>23.5</v>
      </c>
      <c r="F33" s="264">
        <v>24.5</v>
      </c>
      <c r="G33" s="264">
        <v>22.4</v>
      </c>
      <c r="H33" s="264">
        <v>22.4</v>
      </c>
      <c r="I33" s="264">
        <v>23.6</v>
      </c>
      <c r="J33" s="264">
        <v>23.6</v>
      </c>
      <c r="K33" s="264">
        <v>23.7</v>
      </c>
      <c r="L33" s="245">
        <v>21.9</v>
      </c>
      <c r="M33" s="235">
        <v>23.9</v>
      </c>
      <c r="N33" s="235">
        <v>22</v>
      </c>
      <c r="O33" s="235">
        <v>23.9</v>
      </c>
      <c r="P33" s="235">
        <v>21.7</v>
      </c>
      <c r="Q33" s="235">
        <v>21.1</v>
      </c>
      <c r="R33" s="235">
        <v>19.899999999999999</v>
      </c>
      <c r="S33" s="235">
        <v>20.3</v>
      </c>
      <c r="T33" s="235">
        <v>20.9</v>
      </c>
      <c r="U33" s="235">
        <v>19.2</v>
      </c>
      <c r="V33" s="235">
        <v>19.8</v>
      </c>
      <c r="W33" s="235">
        <v>19</v>
      </c>
      <c r="X33" s="246">
        <v>19.3</v>
      </c>
      <c r="Y33" s="235">
        <v>20.7</v>
      </c>
      <c r="Z33" s="246">
        <v>19.399999999999999</v>
      </c>
      <c r="AA33" s="235">
        <v>21.3</v>
      </c>
      <c r="AB33" s="235">
        <v>17.8</v>
      </c>
    </row>
    <row r="34" spans="1:28">
      <c r="A34" s="226" t="s">
        <v>579</v>
      </c>
      <c r="B34" s="251" t="s">
        <v>38</v>
      </c>
      <c r="C34" s="251" t="s">
        <v>39</v>
      </c>
      <c r="D34" s="264">
        <v>17.399999999999999</v>
      </c>
      <c r="E34" s="264">
        <v>16.899999999999999</v>
      </c>
      <c r="F34" s="264">
        <v>17.7</v>
      </c>
      <c r="G34" s="264">
        <v>15.1</v>
      </c>
      <c r="H34" s="264">
        <v>16.899999999999999</v>
      </c>
      <c r="I34" s="264">
        <v>16.899999999999999</v>
      </c>
      <c r="J34" s="264">
        <v>16.5</v>
      </c>
      <c r="K34" s="265">
        <v>17</v>
      </c>
      <c r="L34" s="235">
        <v>14.8</v>
      </c>
      <c r="M34" s="235">
        <v>16.5</v>
      </c>
      <c r="N34" s="235">
        <v>16</v>
      </c>
      <c r="O34" s="235">
        <v>16.100000000000001</v>
      </c>
      <c r="P34" s="235">
        <v>15.1</v>
      </c>
      <c r="Q34" s="235">
        <v>14.9</v>
      </c>
      <c r="R34" s="235">
        <v>14.5</v>
      </c>
      <c r="S34" s="235">
        <v>14.5</v>
      </c>
      <c r="T34" s="235">
        <v>15.2</v>
      </c>
      <c r="U34" s="235">
        <v>12.9</v>
      </c>
      <c r="V34" s="235">
        <v>14.2</v>
      </c>
      <c r="W34" s="235">
        <v>13.9</v>
      </c>
      <c r="X34" s="246">
        <v>14.3</v>
      </c>
      <c r="Y34" s="235">
        <v>16.7</v>
      </c>
      <c r="Z34" s="246">
        <v>15.6</v>
      </c>
      <c r="AA34" s="235">
        <v>16.100000000000001</v>
      </c>
      <c r="AB34" s="235">
        <v>13.7</v>
      </c>
    </row>
    <row r="35" spans="1:28">
      <c r="A35" s="226" t="s">
        <v>579</v>
      </c>
      <c r="B35" s="251" t="s">
        <v>38</v>
      </c>
      <c r="C35" s="251" t="s">
        <v>40</v>
      </c>
      <c r="D35" s="264">
        <v>7.4</v>
      </c>
      <c r="E35" s="264">
        <v>6.6</v>
      </c>
      <c r="F35" s="264">
        <v>6.8</v>
      </c>
      <c r="G35" s="264">
        <v>7.3</v>
      </c>
      <c r="H35" s="264">
        <v>5.5</v>
      </c>
      <c r="I35" s="264">
        <v>6.7</v>
      </c>
      <c r="J35" s="264">
        <v>7.1</v>
      </c>
      <c r="K35" s="265">
        <v>6.7</v>
      </c>
      <c r="L35" s="235">
        <v>7.1</v>
      </c>
      <c r="M35" s="235">
        <v>7.3</v>
      </c>
      <c r="N35" s="235">
        <v>5.9</v>
      </c>
      <c r="O35" s="235">
        <v>7.8</v>
      </c>
      <c r="P35" s="235">
        <v>6.6</v>
      </c>
      <c r="Q35" s="235">
        <v>6.2</v>
      </c>
      <c r="R35" s="235">
        <v>5.4</v>
      </c>
      <c r="S35" s="235">
        <v>5.8</v>
      </c>
      <c r="T35" s="235">
        <v>5.7</v>
      </c>
      <c r="U35" s="235">
        <v>6.4</v>
      </c>
      <c r="V35" s="235">
        <v>5.6</v>
      </c>
      <c r="W35" s="235">
        <v>5.0999999999999996</v>
      </c>
      <c r="X35" s="246">
        <v>5</v>
      </c>
      <c r="Y35" s="235">
        <v>4</v>
      </c>
      <c r="Z35" s="246">
        <v>3.8</v>
      </c>
      <c r="AA35" s="235">
        <v>5.2</v>
      </c>
      <c r="AB35" s="235">
        <v>4.0999999999999996</v>
      </c>
    </row>
    <row r="36" spans="1:28">
      <c r="A36" s="226" t="s">
        <v>579</v>
      </c>
      <c r="B36" s="251" t="s">
        <v>36</v>
      </c>
      <c r="C36" s="251" t="s">
        <v>36</v>
      </c>
      <c r="D36" s="264">
        <v>0.7</v>
      </c>
      <c r="E36" s="264">
        <v>0.6</v>
      </c>
      <c r="F36" s="264">
        <v>0.5</v>
      </c>
      <c r="G36" s="264">
        <v>0.4</v>
      </c>
      <c r="H36" s="264">
        <v>0.5</v>
      </c>
      <c r="I36" s="264">
        <v>0.9</v>
      </c>
      <c r="J36" s="264">
        <v>0.7</v>
      </c>
      <c r="K36" s="264">
        <v>1.2</v>
      </c>
      <c r="L36" s="235">
        <v>0.9</v>
      </c>
      <c r="M36" s="235">
        <v>0.7</v>
      </c>
      <c r="N36" s="235">
        <v>0.7</v>
      </c>
      <c r="O36" s="235">
        <v>0.3</v>
      </c>
      <c r="P36" s="235">
        <v>0.7</v>
      </c>
      <c r="Q36" s="235">
        <v>0.4</v>
      </c>
      <c r="R36" s="235">
        <v>0.6</v>
      </c>
      <c r="S36" s="235">
        <v>0.7</v>
      </c>
      <c r="T36" s="235">
        <v>1.1000000000000001</v>
      </c>
      <c r="U36" s="235">
        <v>0.5</v>
      </c>
      <c r="V36" s="235">
        <v>0.5</v>
      </c>
      <c r="W36" s="235">
        <v>0.7</v>
      </c>
      <c r="X36" s="246">
        <v>0.3</v>
      </c>
      <c r="Y36" s="235">
        <v>1.3</v>
      </c>
      <c r="Z36" s="246">
        <v>1</v>
      </c>
      <c r="AA36" s="235">
        <v>0.2</v>
      </c>
      <c r="AB36" s="235">
        <v>1</v>
      </c>
    </row>
    <row r="37" spans="1:28">
      <c r="A37" s="226" t="s">
        <v>579</v>
      </c>
      <c r="B37" s="251" t="s">
        <v>37</v>
      </c>
      <c r="C37" s="251" t="s">
        <v>37</v>
      </c>
      <c r="D37" s="264">
        <v>1.7</v>
      </c>
      <c r="E37" s="264">
        <v>1.7</v>
      </c>
      <c r="F37" s="264">
        <v>1.7</v>
      </c>
      <c r="G37" s="264">
        <v>2.1</v>
      </c>
      <c r="H37" s="264">
        <v>1.8</v>
      </c>
      <c r="I37" s="264">
        <v>1.8</v>
      </c>
      <c r="J37" s="264">
        <v>1.6</v>
      </c>
      <c r="K37" s="264">
        <v>1.3</v>
      </c>
      <c r="L37" s="245">
        <v>1.7</v>
      </c>
      <c r="M37" s="235">
        <v>1.5</v>
      </c>
      <c r="N37" s="235">
        <v>1.8</v>
      </c>
      <c r="O37" s="235">
        <v>1.7</v>
      </c>
      <c r="P37" s="235">
        <v>2.2000000000000002</v>
      </c>
      <c r="Q37" s="235">
        <v>2.2000000000000002</v>
      </c>
      <c r="R37" s="235">
        <v>2.2000000000000002</v>
      </c>
      <c r="S37" s="235">
        <v>1.7</v>
      </c>
      <c r="T37" s="235">
        <v>2.1</v>
      </c>
      <c r="U37" s="235">
        <v>1.5</v>
      </c>
      <c r="V37" s="235">
        <v>1.7</v>
      </c>
      <c r="W37" s="235">
        <v>2</v>
      </c>
      <c r="X37" s="246">
        <v>1.7</v>
      </c>
      <c r="Y37" s="235">
        <v>2</v>
      </c>
      <c r="Z37" s="246">
        <v>1.3</v>
      </c>
      <c r="AA37" s="235">
        <v>1.9</v>
      </c>
      <c r="AB37" s="235">
        <v>2.4</v>
      </c>
    </row>
    <row r="38" spans="1:28" ht="15.75" customHeight="1">
      <c r="A38" s="237" t="s">
        <v>579</v>
      </c>
      <c r="B38" s="238" t="s">
        <v>48</v>
      </c>
      <c r="C38" s="238" t="s">
        <v>48</v>
      </c>
      <c r="D38" s="239">
        <v>2640</v>
      </c>
      <c r="E38" s="239">
        <v>3480</v>
      </c>
      <c r="F38" s="240">
        <v>3460</v>
      </c>
      <c r="G38" s="241">
        <v>3300</v>
      </c>
      <c r="H38" s="241">
        <v>3250</v>
      </c>
      <c r="I38" s="239">
        <v>3350</v>
      </c>
      <c r="J38" s="239">
        <v>3270</v>
      </c>
      <c r="K38" s="241">
        <v>3240</v>
      </c>
      <c r="L38" s="241">
        <v>2520</v>
      </c>
      <c r="M38" s="241">
        <v>2750</v>
      </c>
      <c r="N38" s="240">
        <v>2880</v>
      </c>
      <c r="O38" s="241">
        <v>2680</v>
      </c>
      <c r="P38" s="241">
        <v>2720</v>
      </c>
      <c r="Q38" s="241">
        <v>1920</v>
      </c>
      <c r="R38" s="241">
        <v>1980</v>
      </c>
      <c r="S38" s="241">
        <v>1980</v>
      </c>
      <c r="T38" s="241">
        <v>1880</v>
      </c>
      <c r="U38" s="241">
        <v>1890</v>
      </c>
      <c r="V38" s="241">
        <v>1830</v>
      </c>
      <c r="W38" s="241">
        <v>1720</v>
      </c>
      <c r="X38" s="243">
        <v>1920</v>
      </c>
      <c r="Y38" s="239">
        <v>420</v>
      </c>
      <c r="Z38" s="243">
        <v>1380</v>
      </c>
      <c r="AA38" s="241">
        <v>1640</v>
      </c>
      <c r="AB38" s="241">
        <v>1590</v>
      </c>
    </row>
    <row r="39" spans="1:28">
      <c r="A39" s="266" t="s">
        <v>580</v>
      </c>
      <c r="B39" s="251" t="s">
        <v>41</v>
      </c>
      <c r="C39" s="251" t="s">
        <v>41</v>
      </c>
      <c r="D39" s="232">
        <v>37.200000000000003</v>
      </c>
      <c r="E39" s="232">
        <v>35.799999999999997</v>
      </c>
      <c r="F39" s="232">
        <v>35.299999999999997</v>
      </c>
      <c r="G39" s="232">
        <v>34.799999999999997</v>
      </c>
      <c r="H39" s="232">
        <v>32.700000000000003</v>
      </c>
      <c r="I39" s="232">
        <v>33.700000000000003</v>
      </c>
      <c r="J39" s="232">
        <v>31.7</v>
      </c>
      <c r="K39" s="232">
        <v>32</v>
      </c>
      <c r="L39" s="235">
        <v>30.3</v>
      </c>
      <c r="M39" s="235">
        <v>30.2</v>
      </c>
      <c r="N39" s="235">
        <v>30.7</v>
      </c>
      <c r="O39" s="235">
        <v>30.3</v>
      </c>
      <c r="P39" s="235">
        <v>30.1</v>
      </c>
      <c r="Q39" s="246">
        <v>31</v>
      </c>
      <c r="R39" s="235">
        <v>30.2</v>
      </c>
      <c r="S39" s="235">
        <v>30.8</v>
      </c>
      <c r="T39" s="235">
        <v>30</v>
      </c>
      <c r="U39" s="235">
        <v>29.3</v>
      </c>
      <c r="V39" s="235">
        <v>28.1</v>
      </c>
      <c r="W39" s="235">
        <v>28.6</v>
      </c>
      <c r="X39" s="246">
        <v>27.6</v>
      </c>
      <c r="Y39" s="235">
        <v>19.100000000000001</v>
      </c>
      <c r="Z39" s="246">
        <v>19.7</v>
      </c>
      <c r="AA39" s="235">
        <v>25.3</v>
      </c>
      <c r="AB39" s="235">
        <v>26.5</v>
      </c>
    </row>
    <row r="40" spans="1:28" ht="15.75" customHeight="1">
      <c r="A40" s="266" t="s">
        <v>580</v>
      </c>
      <c r="B40" s="251" t="s">
        <v>42</v>
      </c>
      <c r="C40" s="251" t="s">
        <v>42</v>
      </c>
      <c r="D40" s="232">
        <v>45.1</v>
      </c>
      <c r="E40" s="232">
        <v>45.5</v>
      </c>
      <c r="F40" s="232">
        <v>45.6</v>
      </c>
      <c r="G40" s="232">
        <v>44.4</v>
      </c>
      <c r="H40" s="232">
        <v>44.5</v>
      </c>
      <c r="I40" s="232">
        <v>43</v>
      </c>
      <c r="J40" s="232">
        <v>44.5</v>
      </c>
      <c r="K40" s="232">
        <v>43.6</v>
      </c>
      <c r="L40" s="235">
        <v>44.3</v>
      </c>
      <c r="M40" s="235">
        <v>43.9</v>
      </c>
      <c r="N40" s="235">
        <v>43.7</v>
      </c>
      <c r="O40" s="235">
        <v>44</v>
      </c>
      <c r="P40" s="235">
        <v>44.5</v>
      </c>
      <c r="Q40" s="246">
        <v>43</v>
      </c>
      <c r="R40" s="235">
        <v>44</v>
      </c>
      <c r="S40" s="235">
        <v>43.3</v>
      </c>
      <c r="T40" s="235">
        <v>43.3</v>
      </c>
      <c r="U40" s="235">
        <v>42.1</v>
      </c>
      <c r="V40" s="235">
        <v>42.7</v>
      </c>
      <c r="W40" s="235">
        <v>42</v>
      </c>
      <c r="X40" s="246">
        <v>41.5</v>
      </c>
      <c r="Y40" s="235">
        <v>45</v>
      </c>
      <c r="Z40" s="246">
        <v>48.2</v>
      </c>
      <c r="AA40" s="235">
        <v>44.4</v>
      </c>
      <c r="AB40" s="235">
        <v>44.1</v>
      </c>
    </row>
    <row r="41" spans="1:28" ht="15.75" customHeight="1">
      <c r="A41" s="266" t="s">
        <v>580</v>
      </c>
      <c r="B41" s="251" t="s">
        <v>43</v>
      </c>
      <c r="C41" s="251" t="s">
        <v>43</v>
      </c>
      <c r="D41" s="232">
        <v>15.4</v>
      </c>
      <c r="E41" s="232">
        <v>16.399999999999999</v>
      </c>
      <c r="F41" s="232">
        <v>16.600000000000001</v>
      </c>
      <c r="G41" s="232">
        <v>18.2</v>
      </c>
      <c r="H41" s="232">
        <v>19.8</v>
      </c>
      <c r="I41" s="232">
        <v>19.899999999999999</v>
      </c>
      <c r="J41" s="232">
        <v>20.5</v>
      </c>
      <c r="K41" s="232">
        <v>20.5</v>
      </c>
      <c r="L41" s="245">
        <v>21.4</v>
      </c>
      <c r="M41" s="235">
        <v>21.8</v>
      </c>
      <c r="N41" s="235">
        <v>21.5</v>
      </c>
      <c r="O41" s="235">
        <v>21.6</v>
      </c>
      <c r="P41" s="235">
        <v>21</v>
      </c>
      <c r="Q41" s="246">
        <v>21.3</v>
      </c>
      <c r="R41" s="235">
        <v>21.3</v>
      </c>
      <c r="S41" s="235">
        <v>21.1</v>
      </c>
      <c r="T41" s="235">
        <v>21.7</v>
      </c>
      <c r="U41" s="235">
        <v>23</v>
      </c>
      <c r="V41" s="235">
        <v>23.4</v>
      </c>
      <c r="W41" s="235">
        <v>23.7</v>
      </c>
      <c r="X41" s="246">
        <v>24.9</v>
      </c>
      <c r="Y41" s="235">
        <v>28</v>
      </c>
      <c r="Z41" s="246">
        <v>25.7</v>
      </c>
      <c r="AA41" s="235">
        <v>24.2</v>
      </c>
      <c r="AB41" s="235">
        <v>23.5</v>
      </c>
    </row>
    <row r="42" spans="1:28" ht="15.75" customHeight="1">
      <c r="A42" s="266" t="s">
        <v>580</v>
      </c>
      <c r="B42" s="251" t="s">
        <v>44</v>
      </c>
      <c r="C42" s="251" t="s">
        <v>44</v>
      </c>
      <c r="D42" s="232">
        <v>2.4</v>
      </c>
      <c r="E42" s="232">
        <v>2.2999999999999998</v>
      </c>
      <c r="F42" s="232">
        <v>2.6</v>
      </c>
      <c r="G42" s="232">
        <v>2.5</v>
      </c>
      <c r="H42" s="232">
        <v>3</v>
      </c>
      <c r="I42" s="232">
        <v>3.4</v>
      </c>
      <c r="J42" s="232">
        <v>3.3</v>
      </c>
      <c r="K42" s="232">
        <v>3.8</v>
      </c>
      <c r="L42" s="245">
        <v>4</v>
      </c>
      <c r="M42" s="235">
        <v>4</v>
      </c>
      <c r="N42" s="235">
        <v>4.2</v>
      </c>
      <c r="O42" s="235">
        <v>4.0999999999999996</v>
      </c>
      <c r="P42" s="235">
        <v>4.4000000000000004</v>
      </c>
      <c r="Q42" s="246">
        <v>4.5999999999999996</v>
      </c>
      <c r="R42" s="235">
        <v>4.5999999999999996</v>
      </c>
      <c r="S42" s="235">
        <v>4.7</v>
      </c>
      <c r="T42" s="235">
        <v>5.0999999999999996</v>
      </c>
      <c r="U42" s="235">
        <v>5.6</v>
      </c>
      <c r="V42" s="235">
        <v>5.8</v>
      </c>
      <c r="W42" s="235">
        <v>5.7</v>
      </c>
      <c r="X42" s="246">
        <v>5.9</v>
      </c>
      <c r="Y42" s="235">
        <v>7.8</v>
      </c>
      <c r="Z42" s="246">
        <v>6.5</v>
      </c>
      <c r="AA42" s="235">
        <v>6</v>
      </c>
      <c r="AB42" s="235">
        <v>6</v>
      </c>
    </row>
    <row r="43" spans="1:28" ht="15.75" customHeight="1">
      <c r="A43" s="266" t="s">
        <v>580</v>
      </c>
      <c r="B43" s="251" t="s">
        <v>45</v>
      </c>
      <c r="C43" s="251" t="s">
        <v>45</v>
      </c>
      <c r="D43" s="232">
        <v>62.8</v>
      </c>
      <c r="E43" s="232">
        <v>64.2</v>
      </c>
      <c r="F43" s="232">
        <v>64.7</v>
      </c>
      <c r="G43" s="232">
        <v>65.2</v>
      </c>
      <c r="H43" s="232">
        <v>67.3</v>
      </c>
      <c r="I43" s="232">
        <v>66.3</v>
      </c>
      <c r="J43" s="232">
        <v>68.3</v>
      </c>
      <c r="K43" s="232">
        <v>68</v>
      </c>
      <c r="L43" s="235">
        <v>69.7</v>
      </c>
      <c r="M43" s="235">
        <v>69.8</v>
      </c>
      <c r="N43" s="235">
        <v>69.3</v>
      </c>
      <c r="O43" s="235">
        <v>69.7</v>
      </c>
      <c r="P43" s="235">
        <v>69.900000000000006</v>
      </c>
      <c r="Q43" s="246">
        <v>69</v>
      </c>
      <c r="R43" s="235">
        <v>69.8</v>
      </c>
      <c r="S43" s="235">
        <v>69.2</v>
      </c>
      <c r="T43" s="235">
        <v>70</v>
      </c>
      <c r="U43" s="235">
        <v>70.7</v>
      </c>
      <c r="V43" s="235">
        <v>71.900000000000006</v>
      </c>
      <c r="W43" s="235">
        <v>71.400000000000006</v>
      </c>
      <c r="X43" s="246">
        <v>72.400000000000006</v>
      </c>
      <c r="Y43" s="235">
        <v>80.900000000000006</v>
      </c>
      <c r="Z43" s="246">
        <v>80.3</v>
      </c>
      <c r="AA43" s="235">
        <v>74.7</v>
      </c>
      <c r="AB43" s="235">
        <v>73.5</v>
      </c>
    </row>
    <row r="44" spans="1:28" ht="15.75" customHeight="1">
      <c r="A44" s="266" t="s">
        <v>580</v>
      </c>
      <c r="B44" s="251" t="s">
        <v>46</v>
      </c>
      <c r="C44" s="251" t="s">
        <v>46</v>
      </c>
      <c r="D44" s="232">
        <v>17.7</v>
      </c>
      <c r="E44" s="232">
        <v>18.600000000000001</v>
      </c>
      <c r="F44" s="232">
        <v>19.100000000000001</v>
      </c>
      <c r="G44" s="232">
        <v>20.8</v>
      </c>
      <c r="H44" s="232">
        <v>22.8</v>
      </c>
      <c r="I44" s="232">
        <v>23.3</v>
      </c>
      <c r="J44" s="232">
        <v>23.8</v>
      </c>
      <c r="K44" s="232">
        <v>24.4</v>
      </c>
      <c r="L44" s="235">
        <v>25.3</v>
      </c>
      <c r="M44" s="235">
        <v>25.8</v>
      </c>
      <c r="N44" s="235">
        <v>25.6</v>
      </c>
      <c r="O44" s="235">
        <v>25.7</v>
      </c>
      <c r="P44" s="235">
        <v>25.4</v>
      </c>
      <c r="Q44" s="246">
        <v>26</v>
      </c>
      <c r="R44" s="235">
        <v>25.8</v>
      </c>
      <c r="S44" s="235">
        <v>25.9</v>
      </c>
      <c r="T44" s="235">
        <v>26.7</v>
      </c>
      <c r="U44" s="235">
        <v>28.5</v>
      </c>
      <c r="V44" s="235">
        <v>29.2</v>
      </c>
      <c r="W44" s="235">
        <v>29.4</v>
      </c>
      <c r="X44" s="246">
        <v>30.8</v>
      </c>
      <c r="Y44" s="235">
        <v>35.799999999999997</v>
      </c>
      <c r="Z44" s="246">
        <v>32.1</v>
      </c>
      <c r="AA44" s="235">
        <v>30.2</v>
      </c>
      <c r="AB44" s="235">
        <v>29.5</v>
      </c>
    </row>
    <row r="45" spans="1:28" ht="15.75" customHeight="1">
      <c r="A45" s="267" t="s">
        <v>580</v>
      </c>
      <c r="B45" s="238" t="s">
        <v>48</v>
      </c>
      <c r="C45" s="238" t="s">
        <v>48</v>
      </c>
      <c r="D45" s="239">
        <v>14680</v>
      </c>
      <c r="E45" s="239">
        <v>15550</v>
      </c>
      <c r="F45" s="240">
        <v>15570</v>
      </c>
      <c r="G45" s="241">
        <v>15070</v>
      </c>
      <c r="H45" s="241">
        <v>14880</v>
      </c>
      <c r="I45" s="239">
        <v>15940</v>
      </c>
      <c r="J45" s="239">
        <v>15390</v>
      </c>
      <c r="K45" s="241">
        <v>15620</v>
      </c>
      <c r="L45" s="241">
        <v>13410</v>
      </c>
      <c r="M45" s="241">
        <v>13820</v>
      </c>
      <c r="N45" s="240">
        <v>14190</v>
      </c>
      <c r="O45" s="241">
        <v>14210</v>
      </c>
      <c r="P45" s="241">
        <v>14360</v>
      </c>
      <c r="Q45" s="242">
        <v>10640</v>
      </c>
      <c r="R45" s="241">
        <v>10650</v>
      </c>
      <c r="S45" s="241">
        <v>10630</v>
      </c>
      <c r="T45" s="241">
        <v>10330</v>
      </c>
      <c r="U45" s="241">
        <v>10470</v>
      </c>
      <c r="V45" s="241">
        <v>10680</v>
      </c>
      <c r="W45" s="241">
        <v>10530</v>
      </c>
      <c r="X45" s="243">
        <v>10580</v>
      </c>
      <c r="Y45" s="239">
        <v>3030</v>
      </c>
      <c r="Z45" s="243">
        <v>9950</v>
      </c>
      <c r="AA45" s="241">
        <v>10550</v>
      </c>
      <c r="AB45" s="241">
        <v>10540</v>
      </c>
    </row>
    <row r="46" spans="1:28" ht="16.5" customHeight="1">
      <c r="A46" s="251" t="s">
        <v>581</v>
      </c>
      <c r="B46" s="226" t="s">
        <v>47</v>
      </c>
      <c r="C46" s="226" t="s">
        <v>47</v>
      </c>
      <c r="D46" s="232">
        <v>31.8</v>
      </c>
      <c r="E46" s="232">
        <v>34.200000000000003</v>
      </c>
      <c r="F46" s="268" t="s">
        <v>550</v>
      </c>
      <c r="G46" s="232">
        <v>34.9</v>
      </c>
      <c r="H46" s="232">
        <v>34.4</v>
      </c>
      <c r="I46" s="232">
        <v>35</v>
      </c>
      <c r="J46" s="232">
        <v>35</v>
      </c>
      <c r="K46" s="232">
        <v>35.299999999999997</v>
      </c>
      <c r="L46" s="235">
        <v>36.9</v>
      </c>
      <c r="M46" s="235">
        <v>36.799999999999997</v>
      </c>
      <c r="N46" s="235">
        <v>35.4</v>
      </c>
      <c r="O46" s="235">
        <v>34.299999999999997</v>
      </c>
      <c r="P46" s="235">
        <v>35.1</v>
      </c>
      <c r="Q46" s="235">
        <v>35</v>
      </c>
      <c r="R46" s="235">
        <v>34.299999999999997</v>
      </c>
      <c r="S46" s="235">
        <v>34.4</v>
      </c>
      <c r="T46" s="235">
        <v>35.1</v>
      </c>
      <c r="U46" s="235">
        <v>33.799999999999997</v>
      </c>
      <c r="V46" s="235">
        <v>34.4</v>
      </c>
      <c r="W46" s="235">
        <v>34.700000000000003</v>
      </c>
      <c r="X46" s="246">
        <v>33.5</v>
      </c>
      <c r="Y46" s="235">
        <v>45.5</v>
      </c>
      <c r="Z46" s="246">
        <v>45.1</v>
      </c>
      <c r="AA46" s="235">
        <v>37.5</v>
      </c>
      <c r="AB46" s="235">
        <v>34.5</v>
      </c>
    </row>
    <row r="47" spans="1:28" ht="16.5" customHeight="1">
      <c r="A47" s="237" t="s">
        <v>581</v>
      </c>
      <c r="B47" s="238" t="s">
        <v>48</v>
      </c>
      <c r="C47" s="238" t="s">
        <v>48</v>
      </c>
      <c r="D47" s="239">
        <v>14680</v>
      </c>
      <c r="E47" s="239">
        <v>15550</v>
      </c>
      <c r="F47" s="240">
        <v>15570</v>
      </c>
      <c r="G47" s="241">
        <v>15070</v>
      </c>
      <c r="H47" s="241">
        <v>14880</v>
      </c>
      <c r="I47" s="239">
        <v>15940</v>
      </c>
      <c r="J47" s="239">
        <v>15390</v>
      </c>
      <c r="K47" s="241">
        <v>15620</v>
      </c>
      <c r="L47" s="241">
        <v>13410</v>
      </c>
      <c r="M47" s="241">
        <v>13820</v>
      </c>
      <c r="N47" s="240">
        <v>14190</v>
      </c>
      <c r="O47" s="241">
        <v>14210</v>
      </c>
      <c r="P47" s="241">
        <v>14360</v>
      </c>
      <c r="Q47" s="241">
        <v>10640</v>
      </c>
      <c r="R47" s="241">
        <v>10650</v>
      </c>
      <c r="S47" s="241">
        <v>10630</v>
      </c>
      <c r="T47" s="241">
        <v>10330</v>
      </c>
      <c r="U47" s="241">
        <v>10470</v>
      </c>
      <c r="V47" s="241">
        <v>10680</v>
      </c>
      <c r="W47" s="241">
        <v>10530</v>
      </c>
      <c r="X47" s="243">
        <v>10580</v>
      </c>
      <c r="Y47" s="239">
        <v>3030</v>
      </c>
      <c r="Z47" s="243">
        <v>9950</v>
      </c>
      <c r="AA47" s="241">
        <v>10550</v>
      </c>
      <c r="AB47" s="241">
        <v>10540</v>
      </c>
    </row>
    <row r="48" spans="1:28">
      <c r="A48" s="102" t="s">
        <v>582</v>
      </c>
      <c r="B48" s="266" t="s">
        <v>51</v>
      </c>
      <c r="C48" s="266" t="s">
        <v>51</v>
      </c>
      <c r="D48" s="264">
        <v>63.5</v>
      </c>
      <c r="E48" s="264">
        <v>64</v>
      </c>
      <c r="F48" s="264">
        <v>64.7</v>
      </c>
      <c r="G48" s="264">
        <v>64.599999999999994</v>
      </c>
      <c r="H48" s="264">
        <v>65.8</v>
      </c>
      <c r="I48" s="264">
        <v>65.8</v>
      </c>
      <c r="J48" s="264">
        <v>65.599999999999994</v>
      </c>
      <c r="K48" s="264">
        <v>66.400000000000006</v>
      </c>
      <c r="L48" s="235">
        <v>67</v>
      </c>
      <c r="M48" s="235">
        <v>67.599999999999994</v>
      </c>
      <c r="N48" s="235">
        <v>68</v>
      </c>
      <c r="O48" s="235">
        <v>67.599999999999994</v>
      </c>
      <c r="P48" s="235">
        <v>67.3</v>
      </c>
      <c r="Q48" s="235">
        <v>68.3</v>
      </c>
      <c r="R48" s="235">
        <v>68.400000000000006</v>
      </c>
      <c r="S48" s="235">
        <v>68.5</v>
      </c>
      <c r="T48" s="235">
        <v>68</v>
      </c>
      <c r="U48" s="235">
        <v>69</v>
      </c>
      <c r="V48" s="235">
        <v>69.5</v>
      </c>
      <c r="W48" s="235">
        <v>69.5</v>
      </c>
      <c r="X48" s="246">
        <v>71.2</v>
      </c>
      <c r="Y48" s="235">
        <v>76</v>
      </c>
      <c r="Z48" s="246">
        <v>77.5</v>
      </c>
      <c r="AA48" s="235">
        <v>73.400000000000006</v>
      </c>
      <c r="AB48" s="235">
        <v>71.400000000000006</v>
      </c>
    </row>
    <row r="49" spans="1:28" ht="14.1" customHeight="1">
      <c r="A49" s="102" t="s">
        <v>582</v>
      </c>
      <c r="B49" s="266" t="s">
        <v>49</v>
      </c>
      <c r="C49" s="266" t="s">
        <v>49</v>
      </c>
      <c r="D49" s="264">
        <v>76.900000000000006</v>
      </c>
      <c r="E49" s="264">
        <v>76.2</v>
      </c>
      <c r="F49" s="264">
        <v>75.599999999999994</v>
      </c>
      <c r="G49" s="264">
        <v>76.7</v>
      </c>
      <c r="H49" s="264">
        <v>76.5</v>
      </c>
      <c r="I49" s="264">
        <v>75.8</v>
      </c>
      <c r="J49" s="264">
        <v>75.7</v>
      </c>
      <c r="K49" s="264">
        <v>75.5</v>
      </c>
      <c r="L49" s="235">
        <v>75.8</v>
      </c>
      <c r="M49" s="235">
        <v>76</v>
      </c>
      <c r="N49" s="235">
        <v>76.2</v>
      </c>
      <c r="O49" s="235">
        <v>75.599999999999994</v>
      </c>
      <c r="P49" s="235">
        <v>75.599999999999994</v>
      </c>
      <c r="Q49" s="235">
        <v>75.599999999999994</v>
      </c>
      <c r="R49" s="235">
        <v>76</v>
      </c>
      <c r="S49" s="235">
        <v>75.8</v>
      </c>
      <c r="T49" s="235">
        <v>73.400000000000006</v>
      </c>
      <c r="U49" s="235">
        <v>75.400000000000006</v>
      </c>
      <c r="V49" s="235">
        <v>75.2</v>
      </c>
      <c r="W49" s="235">
        <v>75.599999999999994</v>
      </c>
      <c r="X49" s="246">
        <v>77</v>
      </c>
      <c r="Y49" s="235">
        <v>80.099999999999994</v>
      </c>
      <c r="Z49" s="246">
        <v>80</v>
      </c>
      <c r="AA49" s="235">
        <v>79.5</v>
      </c>
      <c r="AB49" s="235">
        <v>76.599999999999994</v>
      </c>
    </row>
    <row r="50" spans="1:28" ht="14.1" customHeight="1">
      <c r="A50" s="102" t="s">
        <v>582</v>
      </c>
      <c r="B50" s="266" t="s">
        <v>50</v>
      </c>
      <c r="C50" s="266" t="s">
        <v>50</v>
      </c>
      <c r="D50" s="264">
        <v>51.5</v>
      </c>
      <c r="E50" s="264">
        <v>53</v>
      </c>
      <c r="F50" s="264">
        <v>55</v>
      </c>
      <c r="G50" s="264">
        <v>53.8</v>
      </c>
      <c r="H50" s="264">
        <v>56</v>
      </c>
      <c r="I50" s="264">
        <v>56.9</v>
      </c>
      <c r="J50" s="264">
        <v>56.4</v>
      </c>
      <c r="K50" s="264">
        <v>58</v>
      </c>
      <c r="L50" s="235">
        <v>59.2</v>
      </c>
      <c r="M50" s="235">
        <v>59.9</v>
      </c>
      <c r="N50" s="235">
        <v>60.6</v>
      </c>
      <c r="O50" s="235">
        <v>60.2</v>
      </c>
      <c r="P50" s="235">
        <v>59.8</v>
      </c>
      <c r="Q50" s="235">
        <v>61.6</v>
      </c>
      <c r="R50" s="235">
        <v>61.4</v>
      </c>
      <c r="S50" s="235">
        <v>61.8</v>
      </c>
      <c r="T50" s="235">
        <v>63.1</v>
      </c>
      <c r="U50" s="235">
        <v>63.1</v>
      </c>
      <c r="V50" s="235">
        <v>64.3</v>
      </c>
      <c r="W50" s="235">
        <v>64</v>
      </c>
      <c r="X50" s="246">
        <v>65.900000000000006</v>
      </c>
      <c r="Y50" s="235">
        <v>72.400000000000006</v>
      </c>
      <c r="Z50" s="246">
        <v>75.3</v>
      </c>
      <c r="AA50" s="235">
        <v>67.599999999999994</v>
      </c>
      <c r="AB50" s="235">
        <v>66.7</v>
      </c>
    </row>
    <row r="51" spans="1:28">
      <c r="A51" s="102" t="s">
        <v>582</v>
      </c>
      <c r="B51" s="266" t="s">
        <v>255</v>
      </c>
      <c r="C51" s="266" t="s">
        <v>255</v>
      </c>
      <c r="D51" s="269" t="s">
        <v>550</v>
      </c>
      <c r="E51" s="269" t="s">
        <v>550</v>
      </c>
      <c r="F51" s="269" t="s">
        <v>550</v>
      </c>
      <c r="G51" s="269" t="s">
        <v>550</v>
      </c>
      <c r="H51" s="269" t="s">
        <v>550</v>
      </c>
      <c r="I51" s="269" t="s">
        <v>550</v>
      </c>
      <c r="J51" s="269" t="s">
        <v>550</v>
      </c>
      <c r="K51" s="269" t="s">
        <v>550</v>
      </c>
      <c r="L51" s="269" t="s">
        <v>550</v>
      </c>
      <c r="M51" s="269" t="s">
        <v>550</v>
      </c>
      <c r="N51" s="269" t="s">
        <v>550</v>
      </c>
      <c r="O51" s="269" t="s">
        <v>550</v>
      </c>
      <c r="P51" s="269" t="s">
        <v>550</v>
      </c>
      <c r="Q51" s="269" t="s">
        <v>550</v>
      </c>
      <c r="R51" s="269" t="s">
        <v>550</v>
      </c>
      <c r="S51" s="269" t="s">
        <v>550</v>
      </c>
      <c r="T51" s="269" t="s">
        <v>550</v>
      </c>
      <c r="U51" s="269" t="s">
        <v>550</v>
      </c>
      <c r="V51" s="269" t="s">
        <v>550</v>
      </c>
      <c r="W51" s="270" t="s">
        <v>551</v>
      </c>
      <c r="X51" s="246" t="s">
        <v>551</v>
      </c>
      <c r="Y51" s="270" t="s">
        <v>551</v>
      </c>
      <c r="Z51" s="246" t="s">
        <v>551</v>
      </c>
      <c r="AA51" s="270" t="s">
        <v>550</v>
      </c>
      <c r="AB51" s="270" t="s">
        <v>550</v>
      </c>
    </row>
    <row r="52" spans="1:28">
      <c r="A52" s="102" t="s">
        <v>582</v>
      </c>
      <c r="B52" s="266" t="s">
        <v>256</v>
      </c>
      <c r="C52" s="266" t="s">
        <v>256</v>
      </c>
      <c r="D52" s="269" t="s">
        <v>550</v>
      </c>
      <c r="E52" s="269" t="s">
        <v>550</v>
      </c>
      <c r="F52" s="269" t="s">
        <v>550</v>
      </c>
      <c r="G52" s="269" t="s">
        <v>550</v>
      </c>
      <c r="H52" s="269" t="s">
        <v>550</v>
      </c>
      <c r="I52" s="269" t="s">
        <v>550</v>
      </c>
      <c r="J52" s="269" t="s">
        <v>550</v>
      </c>
      <c r="K52" s="269" t="s">
        <v>550</v>
      </c>
      <c r="L52" s="269" t="s">
        <v>550</v>
      </c>
      <c r="M52" s="269" t="s">
        <v>550</v>
      </c>
      <c r="N52" s="269" t="s">
        <v>550</v>
      </c>
      <c r="O52" s="269" t="s">
        <v>550</v>
      </c>
      <c r="P52" s="269" t="s">
        <v>550</v>
      </c>
      <c r="Q52" s="269" t="s">
        <v>550</v>
      </c>
      <c r="R52" s="269" t="s">
        <v>550</v>
      </c>
      <c r="S52" s="269" t="s">
        <v>550</v>
      </c>
      <c r="T52" s="269" t="s">
        <v>550</v>
      </c>
      <c r="U52" s="269" t="s">
        <v>550</v>
      </c>
      <c r="V52" s="269" t="s">
        <v>550</v>
      </c>
      <c r="W52" s="270" t="s">
        <v>551</v>
      </c>
      <c r="X52" s="246" t="s">
        <v>551</v>
      </c>
      <c r="Y52" s="270" t="s">
        <v>551</v>
      </c>
      <c r="Z52" s="246" t="s">
        <v>551</v>
      </c>
      <c r="AA52" s="270" t="s">
        <v>551</v>
      </c>
      <c r="AB52" s="270" t="s">
        <v>551</v>
      </c>
    </row>
    <row r="53" spans="1:28" ht="15.75">
      <c r="A53" s="271" t="s">
        <v>582</v>
      </c>
      <c r="B53" s="272" t="s">
        <v>48</v>
      </c>
      <c r="C53" s="272" t="s">
        <v>48</v>
      </c>
      <c r="D53" s="239">
        <v>13660</v>
      </c>
      <c r="E53" s="239">
        <v>14440</v>
      </c>
      <c r="F53" s="240">
        <v>14530</v>
      </c>
      <c r="G53" s="273">
        <v>13940</v>
      </c>
      <c r="H53" s="273">
        <v>13850</v>
      </c>
      <c r="I53" s="239">
        <v>14660</v>
      </c>
      <c r="J53" s="239">
        <v>13970</v>
      </c>
      <c r="K53" s="273">
        <v>14080</v>
      </c>
      <c r="L53" s="273">
        <v>12150</v>
      </c>
      <c r="M53" s="273">
        <v>12270</v>
      </c>
      <c r="N53" s="240">
        <v>12450</v>
      </c>
      <c r="O53" s="273">
        <v>12360</v>
      </c>
      <c r="P53" s="273">
        <v>12800</v>
      </c>
      <c r="Q53" s="273">
        <v>9830</v>
      </c>
      <c r="R53" s="273">
        <v>9840</v>
      </c>
      <c r="S53" s="273">
        <v>9720</v>
      </c>
      <c r="T53" s="273">
        <v>9340</v>
      </c>
      <c r="U53" s="273">
        <v>9570</v>
      </c>
      <c r="V53" s="273">
        <v>9760</v>
      </c>
      <c r="W53" s="273">
        <v>9650</v>
      </c>
      <c r="X53" s="243">
        <v>9720</v>
      </c>
      <c r="Y53" s="239">
        <v>2770</v>
      </c>
      <c r="Z53" s="243">
        <v>8990</v>
      </c>
      <c r="AA53" s="273">
        <v>9600</v>
      </c>
      <c r="AB53" s="273">
        <v>9700</v>
      </c>
    </row>
    <row r="54" spans="1:28">
      <c r="A54" s="226" t="s">
        <v>583</v>
      </c>
      <c r="B54" s="251" t="s">
        <v>52</v>
      </c>
      <c r="C54" s="251" t="s">
        <v>52</v>
      </c>
      <c r="D54" s="219">
        <v>44.2</v>
      </c>
      <c r="E54" s="219">
        <v>44.7</v>
      </c>
      <c r="F54" s="219">
        <v>45.8</v>
      </c>
      <c r="G54" s="219">
        <v>45.5</v>
      </c>
      <c r="H54" s="219">
        <v>43.3</v>
      </c>
      <c r="I54" s="219">
        <v>41.4</v>
      </c>
      <c r="J54" s="219">
        <v>41.8</v>
      </c>
      <c r="K54" s="219">
        <v>40.9</v>
      </c>
      <c r="L54" s="219">
        <v>45.2</v>
      </c>
      <c r="M54" s="219">
        <v>44.9</v>
      </c>
      <c r="N54" s="219">
        <v>43.4</v>
      </c>
      <c r="O54" s="219">
        <v>41.4</v>
      </c>
      <c r="P54" s="219">
        <v>40.700000000000003</v>
      </c>
      <c r="Q54" s="219">
        <v>42</v>
      </c>
      <c r="R54" s="219">
        <v>41.9</v>
      </c>
      <c r="S54" s="219">
        <v>40.9</v>
      </c>
      <c r="T54" s="219">
        <v>40.9</v>
      </c>
      <c r="U54" s="219">
        <v>42.2</v>
      </c>
      <c r="V54" s="219">
        <v>41.9</v>
      </c>
      <c r="W54" s="219">
        <v>41.4</v>
      </c>
      <c r="X54" s="274">
        <v>43</v>
      </c>
      <c r="Y54" s="219">
        <v>20.9</v>
      </c>
      <c r="Z54" s="274">
        <v>33.9</v>
      </c>
      <c r="AA54" s="219">
        <v>34.1</v>
      </c>
      <c r="AB54" s="219">
        <v>34.799999999999997</v>
      </c>
    </row>
    <row r="55" spans="1:28">
      <c r="A55" s="226" t="s">
        <v>584</v>
      </c>
      <c r="B55" s="251" t="s">
        <v>53</v>
      </c>
      <c r="C55" s="251" t="s">
        <v>53</v>
      </c>
      <c r="D55" s="219">
        <v>7.6</v>
      </c>
      <c r="E55" s="219">
        <v>7.9</v>
      </c>
      <c r="F55" s="219">
        <v>8</v>
      </c>
      <c r="G55" s="219">
        <v>8</v>
      </c>
      <c r="H55" s="219">
        <v>10.199999999999999</v>
      </c>
      <c r="I55" s="219">
        <v>11.2</v>
      </c>
      <c r="J55" s="219">
        <v>11.2</v>
      </c>
      <c r="K55" s="219">
        <v>11.6</v>
      </c>
      <c r="L55" s="219">
        <v>10</v>
      </c>
      <c r="M55" s="219">
        <v>10.4</v>
      </c>
      <c r="N55" s="219">
        <v>11.9</v>
      </c>
      <c r="O55" s="219">
        <v>12.8</v>
      </c>
      <c r="P55" s="219">
        <v>13.3</v>
      </c>
      <c r="Q55" s="219">
        <v>13.1</v>
      </c>
      <c r="R55" s="219">
        <v>13.3</v>
      </c>
      <c r="S55" s="219">
        <v>13.9</v>
      </c>
      <c r="T55" s="219">
        <v>14.5</v>
      </c>
      <c r="U55" s="219">
        <v>14.3</v>
      </c>
      <c r="V55" s="219">
        <v>14.7</v>
      </c>
      <c r="W55" s="219">
        <v>15.3</v>
      </c>
      <c r="X55" s="275">
        <v>15</v>
      </c>
      <c r="Y55" s="219">
        <v>19.399999999999999</v>
      </c>
      <c r="Z55" s="275">
        <v>23.4</v>
      </c>
      <c r="AA55" s="219">
        <v>22.1</v>
      </c>
      <c r="AB55" s="219">
        <v>21.3</v>
      </c>
    </row>
    <row r="56" spans="1:28">
      <c r="A56" s="226" t="s">
        <v>584</v>
      </c>
      <c r="B56" s="251" t="s">
        <v>54</v>
      </c>
      <c r="C56" s="251" t="s">
        <v>54</v>
      </c>
      <c r="D56" s="219">
        <v>4.5</v>
      </c>
      <c r="E56" s="219">
        <v>4.2</v>
      </c>
      <c r="F56" s="219">
        <v>3.9</v>
      </c>
      <c r="G56" s="219">
        <v>4.2</v>
      </c>
      <c r="H56" s="219">
        <v>5.5</v>
      </c>
      <c r="I56" s="219">
        <v>5.7</v>
      </c>
      <c r="J56" s="219">
        <v>5.8</v>
      </c>
      <c r="K56" s="219">
        <v>6.7</v>
      </c>
      <c r="L56" s="219">
        <v>5.0999999999999996</v>
      </c>
      <c r="M56" s="219">
        <v>5.6</v>
      </c>
      <c r="N56" s="219">
        <v>5.6</v>
      </c>
      <c r="O56" s="219">
        <v>6</v>
      </c>
      <c r="P56" s="219">
        <v>6.2</v>
      </c>
      <c r="Q56" s="219">
        <v>6</v>
      </c>
      <c r="R56" s="219">
        <v>5.6</v>
      </c>
      <c r="S56" s="219">
        <v>5.9</v>
      </c>
      <c r="T56" s="219">
        <v>5.9</v>
      </c>
      <c r="U56" s="219">
        <v>6</v>
      </c>
      <c r="V56" s="219">
        <v>6.1</v>
      </c>
      <c r="W56" s="219">
        <v>6</v>
      </c>
      <c r="X56" s="275">
        <v>6.4</v>
      </c>
      <c r="Y56" s="219">
        <v>22.8</v>
      </c>
      <c r="Z56" s="275">
        <v>12.5</v>
      </c>
      <c r="AA56" s="219">
        <v>9.9</v>
      </c>
      <c r="AB56" s="219">
        <v>8.6</v>
      </c>
    </row>
    <row r="57" spans="1:28">
      <c r="A57" s="226" t="s">
        <v>584</v>
      </c>
      <c r="B57" s="251" t="s">
        <v>585</v>
      </c>
      <c r="C57" s="251" t="s">
        <v>585</v>
      </c>
      <c r="D57" s="219">
        <v>1</v>
      </c>
      <c r="E57" s="219">
        <v>0.9</v>
      </c>
      <c r="F57" s="219">
        <v>1</v>
      </c>
      <c r="G57" s="219">
        <v>0.9</v>
      </c>
      <c r="H57" s="219">
        <v>0.7</v>
      </c>
      <c r="I57" s="219">
        <v>0.8</v>
      </c>
      <c r="J57" s="219">
        <v>0.8</v>
      </c>
      <c r="K57" s="219">
        <v>1</v>
      </c>
      <c r="L57" s="219">
        <v>0.9</v>
      </c>
      <c r="M57" s="219">
        <v>1</v>
      </c>
      <c r="N57" s="219">
        <v>0.9</v>
      </c>
      <c r="O57" s="219">
        <v>0.9</v>
      </c>
      <c r="P57" s="219">
        <v>0.9</v>
      </c>
      <c r="Q57" s="219">
        <v>0.8</v>
      </c>
      <c r="R57" s="219">
        <v>1</v>
      </c>
      <c r="S57" s="219">
        <v>0.9</v>
      </c>
      <c r="T57" s="219">
        <v>0.8</v>
      </c>
      <c r="U57" s="219">
        <v>1</v>
      </c>
      <c r="V57" s="219">
        <v>1</v>
      </c>
      <c r="W57" s="219">
        <v>1</v>
      </c>
      <c r="X57" s="275">
        <v>0.9</v>
      </c>
      <c r="Y57" s="219">
        <v>4.2</v>
      </c>
      <c r="Z57" s="275">
        <v>1.6</v>
      </c>
      <c r="AA57" s="219">
        <v>1</v>
      </c>
      <c r="AB57" s="219">
        <v>1.1000000000000001</v>
      </c>
    </row>
    <row r="58" spans="1:28">
      <c r="A58" s="226" t="s">
        <v>584</v>
      </c>
      <c r="B58" s="251" t="s">
        <v>55</v>
      </c>
      <c r="C58" s="251" t="s">
        <v>55</v>
      </c>
      <c r="D58" s="219">
        <v>0.5</v>
      </c>
      <c r="E58" s="219">
        <v>0.5</v>
      </c>
      <c r="F58" s="219">
        <v>0.6</v>
      </c>
      <c r="G58" s="219">
        <v>0.4</v>
      </c>
      <c r="H58" s="219">
        <v>0.4</v>
      </c>
      <c r="I58" s="219">
        <v>0.6</v>
      </c>
      <c r="J58" s="219">
        <v>0.5</v>
      </c>
      <c r="K58" s="219">
        <v>0.5</v>
      </c>
      <c r="L58" s="219">
        <v>0.6</v>
      </c>
      <c r="M58" s="219">
        <v>0.4</v>
      </c>
      <c r="N58" s="219">
        <v>0.4</v>
      </c>
      <c r="O58" s="219">
        <v>0.4</v>
      </c>
      <c r="P58" s="219">
        <v>0.4</v>
      </c>
      <c r="Q58" s="219">
        <v>0.3</v>
      </c>
      <c r="R58" s="219">
        <v>0.5</v>
      </c>
      <c r="S58" s="219">
        <v>0.7</v>
      </c>
      <c r="T58" s="219">
        <v>0.5</v>
      </c>
      <c r="U58" s="219">
        <v>0.5</v>
      </c>
      <c r="V58" s="219">
        <v>0.5</v>
      </c>
      <c r="W58" s="219">
        <v>0.4</v>
      </c>
      <c r="X58" s="275">
        <v>0.4</v>
      </c>
      <c r="Y58" s="219">
        <v>1.5</v>
      </c>
      <c r="Z58" s="275">
        <v>0.6</v>
      </c>
      <c r="AA58" s="219">
        <v>0.4</v>
      </c>
      <c r="AB58" s="219">
        <v>0.3</v>
      </c>
    </row>
    <row r="59" spans="1:28">
      <c r="A59" s="226" t="s">
        <v>584</v>
      </c>
      <c r="B59" s="226" t="s">
        <v>56</v>
      </c>
      <c r="C59" s="226" t="s">
        <v>56</v>
      </c>
      <c r="D59" s="219">
        <v>1.7</v>
      </c>
      <c r="E59" s="219">
        <v>1.8</v>
      </c>
      <c r="F59" s="219">
        <v>1.9</v>
      </c>
      <c r="G59" s="219">
        <v>2.1</v>
      </c>
      <c r="H59" s="219">
        <v>1.7</v>
      </c>
      <c r="I59" s="219">
        <v>1.6</v>
      </c>
      <c r="J59" s="219">
        <v>1.4</v>
      </c>
      <c r="K59" s="219">
        <v>1.4</v>
      </c>
      <c r="L59" s="219">
        <v>1.7</v>
      </c>
      <c r="M59" s="219">
        <v>1.3</v>
      </c>
      <c r="N59" s="219">
        <v>1.6</v>
      </c>
      <c r="O59" s="219">
        <v>1.8</v>
      </c>
      <c r="P59" s="219">
        <v>1.7</v>
      </c>
      <c r="Q59" s="219">
        <v>1.7</v>
      </c>
      <c r="R59" s="219">
        <v>1.6</v>
      </c>
      <c r="S59" s="219">
        <v>1.8</v>
      </c>
      <c r="T59" s="219">
        <v>1.4</v>
      </c>
      <c r="U59" s="219">
        <v>1.6</v>
      </c>
      <c r="V59" s="219">
        <v>1.3</v>
      </c>
      <c r="W59" s="219">
        <v>1.3</v>
      </c>
      <c r="X59" s="275">
        <v>1.1000000000000001</v>
      </c>
      <c r="Y59" s="219">
        <v>1.9</v>
      </c>
      <c r="Z59" s="275">
        <v>1.1000000000000001</v>
      </c>
      <c r="AA59" s="219">
        <v>1.2</v>
      </c>
      <c r="AB59" s="219">
        <v>1</v>
      </c>
    </row>
    <row r="60" spans="1:28">
      <c r="A60" s="226" t="s">
        <v>584</v>
      </c>
      <c r="B60" s="226" t="s">
        <v>57</v>
      </c>
      <c r="C60" s="226" t="s">
        <v>57</v>
      </c>
      <c r="D60" s="219">
        <v>4</v>
      </c>
      <c r="E60" s="219">
        <v>4</v>
      </c>
      <c r="F60" s="219">
        <v>3.5</v>
      </c>
      <c r="G60" s="219">
        <v>3.5</v>
      </c>
      <c r="H60" s="219">
        <v>4.0999999999999996</v>
      </c>
      <c r="I60" s="219">
        <v>4.5</v>
      </c>
      <c r="J60" s="219">
        <v>4.0999999999999996</v>
      </c>
      <c r="K60" s="219">
        <v>4.4000000000000004</v>
      </c>
      <c r="L60" s="219">
        <v>3.5</v>
      </c>
      <c r="M60" s="219">
        <v>4</v>
      </c>
      <c r="N60" s="219">
        <v>4.2</v>
      </c>
      <c r="O60" s="219">
        <v>4.3</v>
      </c>
      <c r="P60" s="219">
        <v>4.0999999999999996</v>
      </c>
      <c r="Q60" s="219">
        <v>4.5</v>
      </c>
      <c r="R60" s="219">
        <v>4.5</v>
      </c>
      <c r="S60" s="219">
        <v>4.3</v>
      </c>
      <c r="T60" s="219">
        <v>4</v>
      </c>
      <c r="U60" s="219">
        <v>3.4</v>
      </c>
      <c r="V60" s="219">
        <v>4</v>
      </c>
      <c r="W60" s="219">
        <v>4.2</v>
      </c>
      <c r="X60" s="275">
        <v>4.4000000000000004</v>
      </c>
      <c r="Y60" s="219">
        <v>5.4</v>
      </c>
      <c r="Z60" s="275">
        <v>4.4000000000000004</v>
      </c>
      <c r="AA60" s="219">
        <v>4.7</v>
      </c>
      <c r="AB60" s="219">
        <v>4.4000000000000004</v>
      </c>
    </row>
    <row r="61" spans="1:28">
      <c r="A61" s="226" t="s">
        <v>584</v>
      </c>
      <c r="B61" s="226" t="s">
        <v>58</v>
      </c>
      <c r="C61" s="226" t="s">
        <v>58</v>
      </c>
      <c r="D61" s="219">
        <v>36.5</v>
      </c>
      <c r="E61" s="219">
        <v>36</v>
      </c>
      <c r="F61" s="219">
        <v>35.299999999999997</v>
      </c>
      <c r="G61" s="219">
        <v>35.4</v>
      </c>
      <c r="H61" s="219">
        <v>34.200000000000003</v>
      </c>
      <c r="I61" s="219">
        <v>34.200000000000003</v>
      </c>
      <c r="J61" s="219">
        <v>34.4</v>
      </c>
      <c r="K61" s="219">
        <v>33.6</v>
      </c>
      <c r="L61" s="219">
        <v>33</v>
      </c>
      <c r="M61" s="219">
        <v>32.4</v>
      </c>
      <c r="N61" s="219">
        <v>32</v>
      </c>
      <c r="O61" s="219">
        <v>32.4</v>
      </c>
      <c r="P61" s="219">
        <v>32.700000000000003</v>
      </c>
      <c r="Q61" s="219">
        <v>31.7</v>
      </c>
      <c r="R61" s="219">
        <v>31.6</v>
      </c>
      <c r="S61" s="219">
        <v>31.5</v>
      </c>
      <c r="T61" s="219">
        <v>32</v>
      </c>
      <c r="U61" s="219">
        <v>31</v>
      </c>
      <c r="V61" s="219">
        <v>30.5</v>
      </c>
      <c r="W61" s="219">
        <v>30.5</v>
      </c>
      <c r="X61" s="275">
        <v>28.8</v>
      </c>
      <c r="Y61" s="219">
        <v>24</v>
      </c>
      <c r="Z61" s="275">
        <v>22.5</v>
      </c>
      <c r="AA61" s="219">
        <v>26.6</v>
      </c>
      <c r="AB61" s="219">
        <v>28.6</v>
      </c>
    </row>
    <row r="62" spans="1:28" ht="15.75">
      <c r="A62" s="237" t="s">
        <v>584</v>
      </c>
      <c r="B62" s="238" t="s">
        <v>48</v>
      </c>
      <c r="C62" s="238" t="s">
        <v>48</v>
      </c>
      <c r="D62" s="239">
        <v>13660</v>
      </c>
      <c r="E62" s="239">
        <v>14440</v>
      </c>
      <c r="F62" s="240">
        <v>14530</v>
      </c>
      <c r="G62" s="241">
        <v>13940</v>
      </c>
      <c r="H62" s="241">
        <v>13850</v>
      </c>
      <c r="I62" s="239">
        <v>14660</v>
      </c>
      <c r="J62" s="239">
        <v>13970</v>
      </c>
      <c r="K62" s="241">
        <v>14080</v>
      </c>
      <c r="L62" s="241">
        <v>12150</v>
      </c>
      <c r="M62" s="241">
        <v>12260</v>
      </c>
      <c r="N62" s="240">
        <v>12450</v>
      </c>
      <c r="O62" s="241">
        <v>12360</v>
      </c>
      <c r="P62" s="241">
        <v>12800</v>
      </c>
      <c r="Q62" s="241">
        <v>9830</v>
      </c>
      <c r="R62" s="241">
        <v>9840</v>
      </c>
      <c r="S62" s="241">
        <v>9720</v>
      </c>
      <c r="T62" s="241">
        <v>9340</v>
      </c>
      <c r="U62" s="241">
        <v>9570</v>
      </c>
      <c r="V62" s="241">
        <v>9760</v>
      </c>
      <c r="W62" s="241">
        <v>9650</v>
      </c>
      <c r="X62" s="243">
        <v>9720</v>
      </c>
      <c r="Y62" s="239">
        <v>2770</v>
      </c>
      <c r="Z62" s="243">
        <v>8990</v>
      </c>
      <c r="AA62" s="241">
        <v>9600</v>
      </c>
      <c r="AB62" s="241">
        <v>9700</v>
      </c>
    </row>
    <row r="63" spans="1:28" ht="32.450000000000003" customHeight="1">
      <c r="A63" s="226" t="s">
        <v>586</v>
      </c>
      <c r="B63" s="226" t="s">
        <v>587</v>
      </c>
      <c r="C63" s="226" t="s">
        <v>588</v>
      </c>
      <c r="D63" s="276" t="s">
        <v>550</v>
      </c>
      <c r="E63" s="276" t="s">
        <v>550</v>
      </c>
      <c r="F63" s="276" t="s">
        <v>550</v>
      </c>
      <c r="G63" s="276" t="s">
        <v>550</v>
      </c>
      <c r="H63" s="277">
        <v>10.8</v>
      </c>
      <c r="I63" s="277">
        <v>11.9</v>
      </c>
      <c r="J63" s="277">
        <v>11.6</v>
      </c>
      <c r="K63" s="277">
        <v>12.7</v>
      </c>
      <c r="L63" s="235">
        <v>14.3</v>
      </c>
      <c r="M63" s="235">
        <v>13.1</v>
      </c>
      <c r="N63" s="235">
        <v>11</v>
      </c>
      <c r="O63" s="235">
        <v>10.5</v>
      </c>
      <c r="P63" s="235">
        <v>11.2</v>
      </c>
      <c r="Q63" s="235">
        <v>9.9</v>
      </c>
      <c r="R63" s="235">
        <v>9.6999999999999993</v>
      </c>
      <c r="S63" s="235">
        <v>11.7</v>
      </c>
      <c r="T63" s="235">
        <v>12.4</v>
      </c>
      <c r="U63" s="235">
        <v>11.7</v>
      </c>
      <c r="V63" s="235">
        <v>12.8</v>
      </c>
      <c r="W63" s="235">
        <v>13</v>
      </c>
      <c r="X63" s="246">
        <v>11.9</v>
      </c>
      <c r="Y63" s="235">
        <v>4.7</v>
      </c>
      <c r="Z63" s="246">
        <v>11.8</v>
      </c>
      <c r="AA63" s="235">
        <v>10.7</v>
      </c>
      <c r="AB63" s="235">
        <v>11.9</v>
      </c>
    </row>
    <row r="64" spans="1:28" ht="30">
      <c r="A64" s="237" t="s">
        <v>586</v>
      </c>
      <c r="B64" s="278" t="s">
        <v>48</v>
      </c>
      <c r="C64" s="278" t="s">
        <v>48</v>
      </c>
      <c r="D64" s="279" t="s">
        <v>550</v>
      </c>
      <c r="E64" s="279" t="s">
        <v>550</v>
      </c>
      <c r="F64" s="279" t="s">
        <v>550</v>
      </c>
      <c r="G64" s="279" t="s">
        <v>550</v>
      </c>
      <c r="H64" s="280">
        <v>10820</v>
      </c>
      <c r="I64" s="280">
        <v>14460</v>
      </c>
      <c r="J64" s="280">
        <v>13780</v>
      </c>
      <c r="K64" s="280">
        <v>14010</v>
      </c>
      <c r="L64" s="280">
        <v>9230</v>
      </c>
      <c r="M64" s="280">
        <v>9320</v>
      </c>
      <c r="N64" s="280">
        <v>8690</v>
      </c>
      <c r="O64" s="280">
        <v>7610</v>
      </c>
      <c r="P64" s="280">
        <v>8330</v>
      </c>
      <c r="Q64" s="280">
        <v>9830</v>
      </c>
      <c r="R64" s="280">
        <v>10200</v>
      </c>
      <c r="S64" s="280">
        <v>9820</v>
      </c>
      <c r="T64" s="280">
        <v>9690</v>
      </c>
      <c r="U64" s="280">
        <v>9810</v>
      </c>
      <c r="V64" s="280">
        <v>9960</v>
      </c>
      <c r="W64" s="280">
        <v>9390</v>
      </c>
      <c r="X64" s="281">
        <v>9880</v>
      </c>
      <c r="Y64" s="280">
        <v>1840</v>
      </c>
      <c r="Z64" s="281">
        <v>8680</v>
      </c>
      <c r="AA64" s="280">
        <v>7870</v>
      </c>
      <c r="AB64" s="280">
        <v>8040</v>
      </c>
    </row>
    <row r="65" spans="1:28" ht="30">
      <c r="A65" s="226" t="s">
        <v>589</v>
      </c>
      <c r="B65" s="226" t="s">
        <v>59</v>
      </c>
      <c r="C65" s="226" t="s">
        <v>60</v>
      </c>
      <c r="D65" s="101" t="s">
        <v>550</v>
      </c>
      <c r="E65" s="101" t="s">
        <v>550</v>
      </c>
      <c r="F65" s="101" t="s">
        <v>550</v>
      </c>
      <c r="G65" s="235">
        <v>11</v>
      </c>
      <c r="H65" s="235">
        <v>10.5</v>
      </c>
      <c r="I65" s="235">
        <v>11.1</v>
      </c>
      <c r="J65" s="235">
        <v>11.9</v>
      </c>
      <c r="K65" s="235">
        <v>12</v>
      </c>
      <c r="L65" s="235">
        <v>12.3</v>
      </c>
      <c r="M65" s="235">
        <v>12.6</v>
      </c>
      <c r="N65" s="235">
        <v>11.3</v>
      </c>
      <c r="O65" s="235">
        <v>11</v>
      </c>
      <c r="P65" s="235">
        <v>11.1</v>
      </c>
      <c r="Q65" s="235">
        <v>9.3000000000000007</v>
      </c>
      <c r="R65" s="235">
        <v>11.3</v>
      </c>
      <c r="S65" s="235">
        <v>9.6999999999999993</v>
      </c>
      <c r="T65" s="235">
        <v>11.7</v>
      </c>
      <c r="U65" s="235">
        <v>9.3000000000000007</v>
      </c>
      <c r="V65" s="235">
        <v>9.6999999999999993</v>
      </c>
      <c r="W65" s="235">
        <v>9.6</v>
      </c>
      <c r="X65" s="246">
        <v>8.1999999999999993</v>
      </c>
      <c r="Y65" s="235">
        <v>2</v>
      </c>
      <c r="Z65" s="246">
        <v>2.9</v>
      </c>
      <c r="AA65" s="235">
        <v>5.3</v>
      </c>
      <c r="AB65" s="235">
        <v>6.6</v>
      </c>
    </row>
    <row r="66" spans="1:28" ht="30">
      <c r="A66" s="226" t="s">
        <v>589</v>
      </c>
      <c r="B66" s="226" t="s">
        <v>59</v>
      </c>
      <c r="C66" s="226" t="s">
        <v>61</v>
      </c>
      <c r="D66" s="101" t="s">
        <v>550</v>
      </c>
      <c r="E66" s="101" t="s">
        <v>550</v>
      </c>
      <c r="F66" s="101" t="s">
        <v>550</v>
      </c>
      <c r="G66" s="235">
        <v>11.6</v>
      </c>
      <c r="H66" s="235">
        <v>11.5</v>
      </c>
      <c r="I66" s="235">
        <v>11.2</v>
      </c>
      <c r="J66" s="235">
        <v>11.6</v>
      </c>
      <c r="K66" s="235">
        <v>11.7</v>
      </c>
      <c r="L66" s="235">
        <v>11.7</v>
      </c>
      <c r="M66" s="235">
        <v>12.2</v>
      </c>
      <c r="N66" s="235">
        <v>11.8</v>
      </c>
      <c r="O66" s="235">
        <v>11.7</v>
      </c>
      <c r="P66" s="235">
        <v>12.5</v>
      </c>
      <c r="Q66" s="235">
        <v>11</v>
      </c>
      <c r="R66" s="235">
        <v>11.4</v>
      </c>
      <c r="S66" s="235">
        <v>11.3</v>
      </c>
      <c r="T66" s="235">
        <v>11.6</v>
      </c>
      <c r="U66" s="235">
        <v>10.6</v>
      </c>
      <c r="V66" s="235">
        <v>10.6</v>
      </c>
      <c r="W66" s="235">
        <v>10.3</v>
      </c>
      <c r="X66" s="246">
        <v>9.3000000000000007</v>
      </c>
      <c r="Y66" s="235">
        <v>3.7</v>
      </c>
      <c r="Z66" s="246">
        <v>6.7</v>
      </c>
      <c r="AA66" s="235">
        <v>9.5</v>
      </c>
      <c r="AB66" s="235">
        <v>10.7</v>
      </c>
    </row>
    <row r="67" spans="1:28" ht="30">
      <c r="A67" s="226" t="s">
        <v>589</v>
      </c>
      <c r="B67" s="226" t="s">
        <v>59</v>
      </c>
      <c r="C67" s="226" t="s">
        <v>62</v>
      </c>
      <c r="D67" s="101" t="s">
        <v>550</v>
      </c>
      <c r="E67" s="101" t="s">
        <v>550</v>
      </c>
      <c r="F67" s="101" t="s">
        <v>550</v>
      </c>
      <c r="G67" s="235">
        <v>7.9</v>
      </c>
      <c r="H67" s="235">
        <v>7.6</v>
      </c>
      <c r="I67" s="235">
        <v>7.5</v>
      </c>
      <c r="J67" s="235">
        <v>7.7</v>
      </c>
      <c r="K67" s="235">
        <v>7.9</v>
      </c>
      <c r="L67" s="235">
        <v>7.7</v>
      </c>
      <c r="M67" s="235">
        <v>7.8</v>
      </c>
      <c r="N67" s="235">
        <v>8.4</v>
      </c>
      <c r="O67" s="235">
        <v>7.7</v>
      </c>
      <c r="P67" s="235">
        <v>7.8</v>
      </c>
      <c r="Q67" s="235">
        <v>7.8</v>
      </c>
      <c r="R67" s="235">
        <v>7.8</v>
      </c>
      <c r="S67" s="235">
        <v>7.6</v>
      </c>
      <c r="T67" s="235">
        <v>8.1</v>
      </c>
      <c r="U67" s="235">
        <v>7.7</v>
      </c>
      <c r="V67" s="235">
        <v>7.9</v>
      </c>
      <c r="W67" s="235">
        <v>7.2</v>
      </c>
      <c r="X67" s="246">
        <v>7</v>
      </c>
      <c r="Y67" s="235">
        <v>2.9</v>
      </c>
      <c r="Z67" s="246">
        <v>6</v>
      </c>
      <c r="AA67" s="235">
        <v>7.2</v>
      </c>
      <c r="AB67" s="235">
        <v>7.5</v>
      </c>
    </row>
    <row r="68" spans="1:28" ht="30">
      <c r="A68" s="226" t="s">
        <v>589</v>
      </c>
      <c r="B68" s="226" t="s">
        <v>59</v>
      </c>
      <c r="C68" s="226" t="s">
        <v>63</v>
      </c>
      <c r="D68" s="101" t="s">
        <v>550</v>
      </c>
      <c r="E68" s="101" t="s">
        <v>550</v>
      </c>
      <c r="F68" s="101" t="s">
        <v>550</v>
      </c>
      <c r="G68" s="235">
        <v>10.9</v>
      </c>
      <c r="H68" s="235">
        <v>10.6</v>
      </c>
      <c r="I68" s="235">
        <v>10.6</v>
      </c>
      <c r="J68" s="235">
        <v>12.1</v>
      </c>
      <c r="K68" s="235">
        <v>12.2</v>
      </c>
      <c r="L68" s="235">
        <v>13.9</v>
      </c>
      <c r="M68" s="235">
        <v>13.9</v>
      </c>
      <c r="N68" s="235">
        <v>14.1</v>
      </c>
      <c r="O68" s="235">
        <v>13.5</v>
      </c>
      <c r="P68" s="235">
        <v>14.2</v>
      </c>
      <c r="Q68" s="235">
        <v>13.7</v>
      </c>
      <c r="R68" s="235">
        <v>14.1</v>
      </c>
      <c r="S68" s="235">
        <v>13.6</v>
      </c>
      <c r="T68" s="235">
        <v>14.3</v>
      </c>
      <c r="U68" s="235">
        <v>13.2</v>
      </c>
      <c r="V68" s="235">
        <v>14.7</v>
      </c>
      <c r="W68" s="235">
        <v>15.1</v>
      </c>
      <c r="X68" s="246">
        <v>14</v>
      </c>
      <c r="Y68" s="235">
        <v>5.3</v>
      </c>
      <c r="Z68" s="246">
        <v>13.3</v>
      </c>
      <c r="AA68" s="235">
        <v>14.8</v>
      </c>
      <c r="AB68" s="235">
        <v>13</v>
      </c>
    </row>
    <row r="69" spans="1:28" ht="30">
      <c r="A69" s="226" t="s">
        <v>589</v>
      </c>
      <c r="B69" s="226" t="s">
        <v>59</v>
      </c>
      <c r="C69" s="226" t="s">
        <v>64</v>
      </c>
      <c r="D69" s="101" t="s">
        <v>550</v>
      </c>
      <c r="E69" s="101" t="s">
        <v>550</v>
      </c>
      <c r="F69" s="101" t="s">
        <v>550</v>
      </c>
      <c r="G69" s="235">
        <v>58.6</v>
      </c>
      <c r="H69" s="235">
        <v>59.7</v>
      </c>
      <c r="I69" s="235">
        <v>59.5</v>
      </c>
      <c r="J69" s="235">
        <v>56.7</v>
      </c>
      <c r="K69" s="235">
        <v>56.2</v>
      </c>
      <c r="L69" s="235">
        <v>54.4</v>
      </c>
      <c r="M69" s="235">
        <v>53.6</v>
      </c>
      <c r="N69" s="235">
        <v>54.5</v>
      </c>
      <c r="O69" s="235">
        <v>56.1</v>
      </c>
      <c r="P69" s="235">
        <v>54.3</v>
      </c>
      <c r="Q69" s="235">
        <v>58.2</v>
      </c>
      <c r="R69" s="235">
        <v>55.4</v>
      </c>
      <c r="S69" s="235">
        <v>57.7</v>
      </c>
      <c r="T69" s="235">
        <v>54.2</v>
      </c>
      <c r="U69" s="235">
        <v>59.2</v>
      </c>
      <c r="V69" s="235">
        <v>57.1</v>
      </c>
      <c r="W69" s="235">
        <v>57.8</v>
      </c>
      <c r="X69" s="246">
        <v>61.5</v>
      </c>
      <c r="Y69" s="235">
        <v>86</v>
      </c>
      <c r="Z69" s="246">
        <v>71</v>
      </c>
      <c r="AA69" s="235">
        <v>63.2</v>
      </c>
      <c r="AB69" s="235">
        <v>62.2</v>
      </c>
    </row>
    <row r="70" spans="1:28" ht="30">
      <c r="A70" s="226" t="s">
        <v>589</v>
      </c>
      <c r="B70" s="226" t="s">
        <v>65</v>
      </c>
      <c r="C70" s="226" t="s">
        <v>60</v>
      </c>
      <c r="D70" s="101" t="s">
        <v>550</v>
      </c>
      <c r="E70" s="101" t="s">
        <v>550</v>
      </c>
      <c r="F70" s="101" t="s">
        <v>550</v>
      </c>
      <c r="G70" s="235">
        <v>1.6</v>
      </c>
      <c r="H70" s="235">
        <v>1.7</v>
      </c>
      <c r="I70" s="235">
        <v>1.8</v>
      </c>
      <c r="J70" s="235">
        <v>2</v>
      </c>
      <c r="K70" s="235">
        <v>2</v>
      </c>
      <c r="L70" s="235">
        <v>2</v>
      </c>
      <c r="M70" s="235">
        <v>2.2999999999999998</v>
      </c>
      <c r="N70" s="235">
        <v>2.1</v>
      </c>
      <c r="O70" s="235">
        <v>1.9</v>
      </c>
      <c r="P70" s="235">
        <v>2</v>
      </c>
      <c r="Q70" s="235">
        <v>2.5</v>
      </c>
      <c r="R70" s="235">
        <v>2.2000000000000002</v>
      </c>
      <c r="S70" s="235">
        <v>2.2000000000000002</v>
      </c>
      <c r="T70" s="235">
        <v>2.1</v>
      </c>
      <c r="U70" s="235">
        <v>2.2999999999999998</v>
      </c>
      <c r="V70" s="235">
        <v>2.6</v>
      </c>
      <c r="W70" s="235">
        <v>2.6</v>
      </c>
      <c r="X70" s="246">
        <v>2.4</v>
      </c>
      <c r="Y70" s="235">
        <v>0.1</v>
      </c>
      <c r="Z70" s="246">
        <v>0.7</v>
      </c>
      <c r="AA70" s="235">
        <v>0.9</v>
      </c>
      <c r="AB70" s="235">
        <v>1.1000000000000001</v>
      </c>
    </row>
    <row r="71" spans="1:28" ht="30">
      <c r="A71" s="226" t="s">
        <v>589</v>
      </c>
      <c r="B71" s="226" t="s">
        <v>65</v>
      </c>
      <c r="C71" s="226" t="s">
        <v>61</v>
      </c>
      <c r="D71" s="101" t="s">
        <v>550</v>
      </c>
      <c r="E71" s="101" t="s">
        <v>550</v>
      </c>
      <c r="F71" s="101" t="s">
        <v>550</v>
      </c>
      <c r="G71" s="235">
        <v>1</v>
      </c>
      <c r="H71" s="235">
        <v>1.3</v>
      </c>
      <c r="I71" s="235">
        <v>1.6</v>
      </c>
      <c r="J71" s="235">
        <v>1.5</v>
      </c>
      <c r="K71" s="235">
        <v>1.6</v>
      </c>
      <c r="L71" s="235">
        <v>1.8</v>
      </c>
      <c r="M71" s="235">
        <v>2</v>
      </c>
      <c r="N71" s="235">
        <v>2.1</v>
      </c>
      <c r="O71" s="235">
        <v>1.9</v>
      </c>
      <c r="P71" s="235">
        <v>2.2000000000000002</v>
      </c>
      <c r="Q71" s="235">
        <v>2.4</v>
      </c>
      <c r="R71" s="235">
        <v>2.5</v>
      </c>
      <c r="S71" s="235">
        <v>2.1</v>
      </c>
      <c r="T71" s="235">
        <v>2.5</v>
      </c>
      <c r="U71" s="235">
        <v>2.1</v>
      </c>
      <c r="V71" s="235">
        <v>2.2000000000000002</v>
      </c>
      <c r="W71" s="235">
        <v>2.6</v>
      </c>
      <c r="X71" s="246">
        <v>2.5</v>
      </c>
      <c r="Y71" s="235">
        <v>0.3</v>
      </c>
      <c r="Z71" s="246">
        <v>2.4</v>
      </c>
      <c r="AA71" s="235">
        <v>3</v>
      </c>
      <c r="AB71" s="235">
        <v>2.9</v>
      </c>
    </row>
    <row r="72" spans="1:28" ht="30">
      <c r="A72" s="226" t="s">
        <v>589</v>
      </c>
      <c r="B72" s="226" t="s">
        <v>65</v>
      </c>
      <c r="C72" s="226" t="s">
        <v>62</v>
      </c>
      <c r="D72" s="101" t="s">
        <v>550</v>
      </c>
      <c r="E72" s="101" t="s">
        <v>550</v>
      </c>
      <c r="F72" s="101" t="s">
        <v>550</v>
      </c>
      <c r="G72" s="235">
        <v>2</v>
      </c>
      <c r="H72" s="235">
        <v>2.5</v>
      </c>
      <c r="I72" s="235">
        <v>2.7</v>
      </c>
      <c r="J72" s="235">
        <v>2.6</v>
      </c>
      <c r="K72" s="235">
        <v>2.8</v>
      </c>
      <c r="L72" s="235">
        <v>3.2</v>
      </c>
      <c r="M72" s="235">
        <v>3.2</v>
      </c>
      <c r="N72" s="235">
        <v>3.7</v>
      </c>
      <c r="O72" s="235">
        <v>3.5</v>
      </c>
      <c r="P72" s="235">
        <v>3.7</v>
      </c>
      <c r="Q72" s="235">
        <v>4.2</v>
      </c>
      <c r="R72" s="235">
        <v>4</v>
      </c>
      <c r="S72" s="235">
        <v>5</v>
      </c>
      <c r="T72" s="235">
        <v>4.4000000000000004</v>
      </c>
      <c r="U72" s="235">
        <v>4.2</v>
      </c>
      <c r="V72" s="235">
        <v>4.3</v>
      </c>
      <c r="W72" s="235">
        <v>4.7</v>
      </c>
      <c r="X72" s="246">
        <v>4</v>
      </c>
      <c r="Y72" s="235">
        <v>0.5</v>
      </c>
      <c r="Z72" s="246">
        <v>3.9</v>
      </c>
      <c r="AA72" s="235">
        <v>3.8</v>
      </c>
      <c r="AB72" s="235">
        <v>5.2</v>
      </c>
    </row>
    <row r="73" spans="1:28" ht="30">
      <c r="A73" s="226" t="s">
        <v>589</v>
      </c>
      <c r="B73" s="226" t="s">
        <v>65</v>
      </c>
      <c r="C73" s="226" t="s">
        <v>63</v>
      </c>
      <c r="D73" s="101" t="s">
        <v>550</v>
      </c>
      <c r="E73" s="101" t="s">
        <v>550</v>
      </c>
      <c r="F73" s="101" t="s">
        <v>550</v>
      </c>
      <c r="G73" s="235">
        <v>10.4</v>
      </c>
      <c r="H73" s="235">
        <v>11.4</v>
      </c>
      <c r="I73" s="235">
        <v>12.3</v>
      </c>
      <c r="J73" s="235">
        <v>14.3</v>
      </c>
      <c r="K73" s="235">
        <v>13.7</v>
      </c>
      <c r="L73" s="235">
        <v>16.3</v>
      </c>
      <c r="M73" s="235">
        <v>16.399999999999999</v>
      </c>
      <c r="N73" s="235">
        <v>15.9</v>
      </c>
      <c r="O73" s="235">
        <v>17.3</v>
      </c>
      <c r="P73" s="235">
        <v>17.899999999999999</v>
      </c>
      <c r="Q73" s="235">
        <v>19.100000000000001</v>
      </c>
      <c r="R73" s="235">
        <v>19.5</v>
      </c>
      <c r="S73" s="235">
        <v>21.2</v>
      </c>
      <c r="T73" s="235">
        <v>20.7</v>
      </c>
      <c r="U73" s="235">
        <v>20.8</v>
      </c>
      <c r="V73" s="235">
        <v>21.9</v>
      </c>
      <c r="W73" s="235">
        <v>20.6</v>
      </c>
      <c r="X73" s="246">
        <v>20.8</v>
      </c>
      <c r="Y73" s="235">
        <v>4</v>
      </c>
      <c r="Z73" s="246">
        <v>18.600000000000001</v>
      </c>
      <c r="AA73" s="235">
        <v>16.3</v>
      </c>
      <c r="AB73" s="235">
        <v>18.899999999999999</v>
      </c>
    </row>
    <row r="74" spans="1:28" ht="30">
      <c r="A74" s="226" t="s">
        <v>589</v>
      </c>
      <c r="B74" s="226" t="s">
        <v>65</v>
      </c>
      <c r="C74" s="226" t="s">
        <v>64</v>
      </c>
      <c r="D74" s="101" t="s">
        <v>550</v>
      </c>
      <c r="E74" s="101" t="s">
        <v>550</v>
      </c>
      <c r="F74" s="101" t="s">
        <v>550</v>
      </c>
      <c r="G74" s="235">
        <v>84.9</v>
      </c>
      <c r="H74" s="235">
        <v>83.1</v>
      </c>
      <c r="I74" s="235">
        <v>81.599999999999994</v>
      </c>
      <c r="J74" s="235">
        <v>79.5</v>
      </c>
      <c r="K74" s="235">
        <v>79.8</v>
      </c>
      <c r="L74" s="235">
        <v>76.599999999999994</v>
      </c>
      <c r="M74" s="235">
        <v>76.099999999999994</v>
      </c>
      <c r="N74" s="235">
        <v>76.2</v>
      </c>
      <c r="O74" s="235">
        <v>75.5</v>
      </c>
      <c r="P74" s="235">
        <v>74.2</v>
      </c>
      <c r="Q74" s="235">
        <v>71.8</v>
      </c>
      <c r="R74" s="235">
        <v>71.8</v>
      </c>
      <c r="S74" s="235">
        <v>69.5</v>
      </c>
      <c r="T74" s="235">
        <v>70.2</v>
      </c>
      <c r="U74" s="235">
        <v>70.5</v>
      </c>
      <c r="V74" s="235">
        <v>69</v>
      </c>
      <c r="W74" s="235">
        <v>69.5</v>
      </c>
      <c r="X74" s="246">
        <v>70.2</v>
      </c>
      <c r="Y74" s="235">
        <v>95</v>
      </c>
      <c r="Z74" s="246">
        <v>74.5</v>
      </c>
      <c r="AA74" s="235">
        <v>76</v>
      </c>
      <c r="AB74" s="235">
        <v>71.900000000000006</v>
      </c>
    </row>
    <row r="75" spans="1:28" ht="30.75" thickBot="1">
      <c r="A75" s="282" t="s">
        <v>589</v>
      </c>
      <c r="B75" s="283" t="s">
        <v>590</v>
      </c>
      <c r="C75" s="283" t="s">
        <v>590</v>
      </c>
      <c r="D75" s="284" t="s">
        <v>550</v>
      </c>
      <c r="E75" s="284" t="s">
        <v>550</v>
      </c>
      <c r="F75" s="284" t="s">
        <v>550</v>
      </c>
      <c r="G75" s="285">
        <v>14040</v>
      </c>
      <c r="H75" s="285">
        <v>13960</v>
      </c>
      <c r="I75" s="285">
        <v>14770</v>
      </c>
      <c r="J75" s="285">
        <v>14060</v>
      </c>
      <c r="K75" s="285">
        <v>14180</v>
      </c>
      <c r="L75" s="285">
        <v>12120</v>
      </c>
      <c r="M75" s="285">
        <v>12300</v>
      </c>
      <c r="N75" s="285">
        <v>12520</v>
      </c>
      <c r="O75" s="285">
        <v>12420</v>
      </c>
      <c r="P75" s="285">
        <v>12890</v>
      </c>
      <c r="Q75" s="285">
        <v>9890</v>
      </c>
      <c r="R75" s="285">
        <v>9920</v>
      </c>
      <c r="S75" s="285">
        <v>9800</v>
      </c>
      <c r="T75" s="285">
        <v>9410</v>
      </c>
      <c r="U75" s="285">
        <v>9640</v>
      </c>
      <c r="V75" s="285">
        <v>9810</v>
      </c>
      <c r="W75" s="285">
        <v>9700</v>
      </c>
      <c r="X75" s="286">
        <v>9780</v>
      </c>
      <c r="Y75" s="285">
        <v>2790</v>
      </c>
      <c r="Z75" s="286">
        <v>9030</v>
      </c>
      <c r="AA75" s="285">
        <v>9640</v>
      </c>
      <c r="AB75" s="285">
        <v>9750</v>
      </c>
    </row>
    <row r="76" spans="1:28">
      <c r="F76" s="218"/>
      <c r="G76" s="218"/>
      <c r="H76" s="218"/>
      <c r="I76" s="218"/>
      <c r="J76" s="218"/>
      <c r="K76" s="218"/>
      <c r="L76" s="218"/>
      <c r="M76" s="218"/>
      <c r="N76" s="218"/>
      <c r="O76" s="218"/>
      <c r="P76" s="218"/>
      <c r="Q76" s="218"/>
      <c r="R76" s="218"/>
      <c r="S76" s="218"/>
      <c r="T76" s="218"/>
      <c r="U76" s="218"/>
      <c r="V76" s="218"/>
      <c r="W76" s="218"/>
      <c r="X76" s="218"/>
      <c r="Y76" s="218"/>
      <c r="Z76" s="287"/>
    </row>
    <row r="77" spans="1:28">
      <c r="F77" s="218"/>
      <c r="G77" s="218"/>
      <c r="H77" s="218"/>
      <c r="I77" s="218"/>
      <c r="J77" s="218"/>
      <c r="K77" s="218"/>
      <c r="L77" s="218"/>
      <c r="M77" s="218"/>
      <c r="N77" s="218"/>
      <c r="O77" s="218"/>
      <c r="P77" s="218"/>
      <c r="Q77" s="218"/>
      <c r="R77" s="218"/>
      <c r="S77" s="218"/>
      <c r="T77" s="218"/>
      <c r="U77" s="218"/>
      <c r="V77" s="218"/>
      <c r="W77" s="218"/>
      <c r="X77" s="218"/>
      <c r="Y77" s="218"/>
      <c r="Z77" s="287"/>
    </row>
    <row r="78" spans="1:28">
      <c r="F78" s="218"/>
      <c r="G78" s="218"/>
      <c r="H78" s="218"/>
      <c r="I78" s="218"/>
      <c r="J78" s="218"/>
      <c r="K78" s="218"/>
      <c r="L78" s="218"/>
      <c r="M78" s="218"/>
      <c r="N78" s="218"/>
      <c r="O78" s="218"/>
      <c r="P78" s="218"/>
      <c r="Q78" s="218"/>
      <c r="R78" s="218"/>
      <c r="S78" s="218"/>
      <c r="T78" s="218"/>
      <c r="U78" s="218"/>
      <c r="V78" s="218"/>
      <c r="W78" s="218"/>
      <c r="X78" s="218"/>
      <c r="Y78" s="218"/>
      <c r="Z78" s="287"/>
    </row>
    <row r="79" spans="1:28">
      <c r="F79" s="218"/>
      <c r="G79" s="218"/>
      <c r="H79" s="218"/>
      <c r="I79" s="218"/>
      <c r="J79" s="218"/>
      <c r="K79" s="218"/>
      <c r="L79" s="218"/>
      <c r="M79" s="218"/>
      <c r="N79" s="218"/>
      <c r="O79" s="218"/>
      <c r="P79" s="218"/>
      <c r="Q79" s="218"/>
      <c r="R79" s="218"/>
      <c r="S79" s="218"/>
      <c r="T79" s="218"/>
      <c r="U79" s="218"/>
      <c r="V79" s="218"/>
      <c r="W79" s="218"/>
      <c r="X79" s="218"/>
      <c r="Y79" s="218"/>
      <c r="Z79" s="287"/>
    </row>
    <row r="80" spans="1:28">
      <c r="F80" s="218"/>
      <c r="G80" s="218"/>
      <c r="H80" s="218"/>
      <c r="I80" s="218"/>
      <c r="J80" s="218"/>
      <c r="K80" s="218"/>
      <c r="L80" s="218"/>
      <c r="M80" s="218"/>
      <c r="N80" s="218"/>
      <c r="O80" s="218"/>
      <c r="P80" s="218"/>
      <c r="Q80" s="218"/>
      <c r="R80" s="218"/>
      <c r="S80" s="218"/>
      <c r="T80" s="218"/>
      <c r="U80" s="218"/>
      <c r="V80" s="218"/>
      <c r="W80" s="218"/>
      <c r="X80" s="218"/>
      <c r="Y80" s="218"/>
      <c r="Z80" s="287"/>
    </row>
    <row r="81" spans="6:26">
      <c r="F81" s="218"/>
      <c r="G81" s="218"/>
      <c r="H81" s="218"/>
      <c r="I81" s="218"/>
      <c r="J81" s="218"/>
      <c r="K81" s="218"/>
      <c r="L81" s="218"/>
      <c r="M81" s="218"/>
      <c r="N81" s="218"/>
      <c r="O81" s="218"/>
      <c r="P81" s="218"/>
      <c r="Q81" s="218"/>
      <c r="R81" s="218"/>
      <c r="S81" s="218"/>
      <c r="T81" s="218"/>
      <c r="U81" s="218"/>
      <c r="V81" s="218"/>
      <c r="W81" s="218"/>
      <c r="X81" s="218"/>
      <c r="Y81" s="218"/>
      <c r="Z81" s="287"/>
    </row>
    <row r="82" spans="6:26">
      <c r="F82" s="218"/>
      <c r="G82" s="218"/>
      <c r="H82" s="218"/>
      <c r="I82" s="218"/>
      <c r="J82" s="218"/>
      <c r="K82" s="218"/>
      <c r="L82" s="218"/>
      <c r="M82" s="218"/>
      <c r="N82" s="218"/>
      <c r="O82" s="218"/>
      <c r="P82" s="218"/>
      <c r="Q82" s="218"/>
      <c r="R82" s="218"/>
      <c r="S82" s="218"/>
      <c r="T82" s="218"/>
      <c r="U82" s="218"/>
      <c r="V82" s="218"/>
      <c r="W82" s="218"/>
      <c r="X82" s="218"/>
      <c r="Y82" s="218"/>
      <c r="Z82" s="287"/>
    </row>
    <row r="83" spans="6:26">
      <c r="F83" s="218"/>
      <c r="G83" s="218"/>
      <c r="H83" s="218"/>
      <c r="I83" s="218"/>
      <c r="J83" s="218"/>
      <c r="K83" s="218"/>
      <c r="L83" s="218"/>
      <c r="M83" s="218"/>
      <c r="N83" s="218"/>
      <c r="O83" s="218"/>
      <c r="P83" s="218"/>
      <c r="Q83" s="218"/>
      <c r="R83" s="218"/>
      <c r="S83" s="218"/>
      <c r="T83" s="218"/>
      <c r="U83" s="218"/>
      <c r="V83" s="218"/>
      <c r="W83" s="218"/>
      <c r="X83" s="218"/>
      <c r="Y83" s="218"/>
      <c r="Z83" s="287"/>
    </row>
    <row r="84" spans="6:26">
      <c r="F84" s="218"/>
      <c r="G84" s="218"/>
      <c r="H84" s="218"/>
      <c r="I84" s="218"/>
      <c r="J84" s="218"/>
      <c r="K84" s="218"/>
      <c r="L84" s="218"/>
      <c r="M84" s="218"/>
      <c r="N84" s="218"/>
      <c r="O84" s="218"/>
      <c r="P84" s="218"/>
      <c r="Q84" s="218"/>
      <c r="R84" s="218"/>
      <c r="S84" s="218"/>
      <c r="T84" s="218"/>
      <c r="U84" s="218"/>
      <c r="V84" s="218"/>
      <c r="W84" s="218"/>
      <c r="X84" s="218"/>
      <c r="Y84" s="218"/>
      <c r="Z84" s="287"/>
    </row>
    <row r="85" spans="6:26">
      <c r="F85" s="218"/>
      <c r="G85" s="218"/>
      <c r="H85" s="218"/>
      <c r="I85" s="218"/>
      <c r="J85" s="218"/>
      <c r="K85" s="218"/>
      <c r="L85" s="218"/>
      <c r="M85" s="218"/>
      <c r="N85" s="218"/>
      <c r="O85" s="218"/>
      <c r="P85" s="218"/>
      <c r="Q85" s="218"/>
      <c r="R85" s="218"/>
      <c r="S85" s="218"/>
      <c r="T85" s="218"/>
      <c r="U85" s="218"/>
      <c r="V85" s="218"/>
      <c r="W85" s="218"/>
      <c r="X85" s="218"/>
      <c r="Y85" s="218"/>
      <c r="Z85" s="287"/>
    </row>
    <row r="86" spans="6:26">
      <c r="F86" s="218"/>
      <c r="G86" s="218"/>
      <c r="H86" s="218"/>
      <c r="I86" s="218"/>
      <c r="J86" s="218"/>
      <c r="K86" s="218"/>
      <c r="L86" s="218"/>
      <c r="M86" s="218"/>
      <c r="N86" s="218"/>
      <c r="O86" s="218"/>
      <c r="P86" s="218"/>
      <c r="Q86" s="218"/>
      <c r="R86" s="218"/>
      <c r="S86" s="218"/>
      <c r="T86" s="218"/>
      <c r="U86" s="218"/>
      <c r="V86" s="218"/>
      <c r="W86" s="218"/>
      <c r="X86" s="218"/>
      <c r="Y86" s="218"/>
      <c r="Z86" s="287"/>
    </row>
    <row r="87" spans="6:26">
      <c r="F87" s="218"/>
      <c r="G87" s="218"/>
      <c r="H87" s="218"/>
      <c r="I87" s="218"/>
      <c r="J87" s="218"/>
      <c r="K87" s="218"/>
      <c r="L87" s="218"/>
      <c r="M87" s="218"/>
      <c r="N87" s="218"/>
      <c r="O87" s="218"/>
      <c r="P87" s="218"/>
      <c r="Q87" s="218"/>
      <c r="R87" s="218"/>
      <c r="S87" s="218"/>
      <c r="T87" s="218"/>
      <c r="U87" s="218"/>
      <c r="V87" s="218"/>
      <c r="W87" s="218"/>
      <c r="X87" s="218"/>
      <c r="Y87" s="218"/>
      <c r="Z87" s="287"/>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Y44"/>
  <sheetViews>
    <sheetView zoomScale="75" zoomScaleNormal="75" workbookViewId="0">
      <pane xSplit="2" ySplit="4" topLeftCell="L5" activePane="bottomRight" state="frozen"/>
      <selection pane="topRight" activeCell="C1" sqref="C1"/>
      <selection pane="bottomLeft" activeCell="A5" sqref="A5"/>
      <selection pane="bottomRight" activeCell="L18" sqref="L18"/>
    </sheetView>
  </sheetViews>
  <sheetFormatPr defaultColWidth="11.42578125" defaultRowHeight="15"/>
  <cols>
    <col min="1" max="1" width="87.7109375" style="2" customWidth="1"/>
    <col min="2" max="2" width="34.28515625" style="2" customWidth="1"/>
    <col min="3" max="8" width="10.7109375" style="2" customWidth="1"/>
    <col min="9" max="9" width="11" style="2" customWidth="1"/>
    <col min="10" max="11" width="10.7109375" style="2" customWidth="1"/>
    <col min="12" max="12" width="11.140625" style="2" customWidth="1"/>
    <col min="13" max="13" width="10.140625" style="2" customWidth="1"/>
    <col min="14" max="20" width="11.42578125" style="2"/>
    <col min="21" max="21" width="13.140625" style="2" customWidth="1"/>
    <col min="22" max="22" width="12.5703125" style="2" customWidth="1"/>
    <col min="23" max="16384" width="11.42578125" style="2"/>
  </cols>
  <sheetData>
    <row r="1" spans="1:25" ht="20.25">
      <c r="A1" s="19" t="s">
        <v>608</v>
      </c>
      <c r="B1" s="19"/>
      <c r="N1" s="120"/>
      <c r="P1" s="120"/>
    </row>
    <row r="2" spans="1:25" ht="20.25">
      <c r="A2" s="168" t="s">
        <v>270</v>
      </c>
      <c r="B2" s="168"/>
      <c r="N2" s="120"/>
      <c r="P2" s="120"/>
    </row>
    <row r="3" spans="1:25" ht="20.25">
      <c r="A3" s="169" t="s">
        <v>271</v>
      </c>
      <c r="B3" s="169"/>
      <c r="N3" s="120"/>
      <c r="P3" s="120"/>
    </row>
    <row r="4" spans="1:25" ht="36.75">
      <c r="A4" s="21" t="s">
        <v>340</v>
      </c>
      <c r="B4" s="21" t="s">
        <v>262</v>
      </c>
      <c r="C4" s="144" t="s">
        <v>287</v>
      </c>
      <c r="D4" s="144" t="s">
        <v>288</v>
      </c>
      <c r="E4" s="144" t="s">
        <v>289</v>
      </c>
      <c r="F4" s="144" t="s">
        <v>290</v>
      </c>
      <c r="G4" s="144" t="s">
        <v>291</v>
      </c>
      <c r="H4" s="144" t="s">
        <v>292</v>
      </c>
      <c r="I4" s="144" t="s">
        <v>293</v>
      </c>
      <c r="J4" s="144" t="s">
        <v>294</v>
      </c>
      <c r="K4" s="144" t="s">
        <v>295</v>
      </c>
      <c r="L4" s="144" t="s">
        <v>296</v>
      </c>
      <c r="M4" s="144" t="s">
        <v>297</v>
      </c>
      <c r="N4" s="144" t="s">
        <v>298</v>
      </c>
      <c r="O4" s="144" t="s">
        <v>299</v>
      </c>
      <c r="P4" s="144" t="s">
        <v>300</v>
      </c>
      <c r="Q4" s="144" t="s">
        <v>301</v>
      </c>
      <c r="R4" s="144" t="s">
        <v>302</v>
      </c>
      <c r="S4" s="144" t="s">
        <v>303</v>
      </c>
      <c r="T4" s="144" t="s">
        <v>304</v>
      </c>
      <c r="U4" s="195" t="s">
        <v>438</v>
      </c>
      <c r="V4" s="144" t="s">
        <v>519</v>
      </c>
      <c r="W4" s="144" t="s">
        <v>546</v>
      </c>
      <c r="X4" s="144" t="s">
        <v>560</v>
      </c>
    </row>
    <row r="5" spans="1:25" ht="18">
      <c r="A5" s="23" t="s">
        <v>605</v>
      </c>
      <c r="B5" s="26" t="s">
        <v>66</v>
      </c>
      <c r="C5" s="116">
        <v>4.8540000000000001</v>
      </c>
      <c r="D5" s="116">
        <v>5.0069999999999997</v>
      </c>
      <c r="E5" s="116">
        <v>4.8802870000000009</v>
      </c>
      <c r="F5" s="116">
        <v>5.2</v>
      </c>
      <c r="G5" s="116">
        <v>5.5758989999999997</v>
      </c>
      <c r="H5" s="116">
        <v>5.8076989999999995</v>
      </c>
      <c r="I5" s="116">
        <v>6.1290293474599906</v>
      </c>
      <c r="J5" s="116">
        <v>6.6411821897600287</v>
      </c>
      <c r="K5" s="116">
        <v>7.333311773900002</v>
      </c>
      <c r="L5" s="116">
        <v>7.5907840000000011</v>
      </c>
      <c r="M5" s="116">
        <v>7.742928</v>
      </c>
      <c r="N5" s="116">
        <v>7.9766599999999999</v>
      </c>
      <c r="O5" s="116">
        <v>8.6673279999999995</v>
      </c>
      <c r="P5" s="116">
        <v>8.4064300000000003</v>
      </c>
      <c r="Q5" s="116">
        <v>9.0489959999999989</v>
      </c>
      <c r="R5" s="116">
        <v>9.6183180000000004</v>
      </c>
      <c r="S5" s="116">
        <v>9.9216039999999985</v>
      </c>
      <c r="T5" s="116">
        <v>9.8100140000000007</v>
      </c>
      <c r="U5" s="116">
        <v>1.3559620000000001</v>
      </c>
      <c r="V5" s="116">
        <v>7.4218960000000003</v>
      </c>
      <c r="W5" s="116">
        <v>9.1506340000000002</v>
      </c>
      <c r="X5" s="116" t="s">
        <v>272</v>
      </c>
      <c r="Y5" s="138"/>
    </row>
    <row r="6" spans="1:25" ht="18">
      <c r="A6" s="23" t="s">
        <v>605</v>
      </c>
      <c r="B6" s="99" t="s">
        <v>352</v>
      </c>
      <c r="C6" s="139">
        <v>11.513</v>
      </c>
      <c r="D6" s="139">
        <v>12.384663</v>
      </c>
      <c r="E6" s="139">
        <v>12.876353</v>
      </c>
      <c r="F6" s="139">
        <v>13.161129000000001</v>
      </c>
      <c r="G6" s="139">
        <v>12.961694999999999</v>
      </c>
      <c r="H6" s="139">
        <v>12.873272999999999</v>
      </c>
      <c r="I6" s="139">
        <v>12.067626000000001</v>
      </c>
      <c r="J6" s="139">
        <v>10.889736000000001</v>
      </c>
      <c r="K6" s="139">
        <v>9.8298240000000003</v>
      </c>
      <c r="L6" s="139">
        <v>10.120880999999999</v>
      </c>
      <c r="M6" s="139">
        <v>10.051195</v>
      </c>
      <c r="N6" s="139">
        <v>10.304103</v>
      </c>
      <c r="O6" s="139">
        <v>10.565861</v>
      </c>
      <c r="P6" s="139">
        <v>11.146606999999999</v>
      </c>
      <c r="Q6" s="139">
        <v>11.249261000000001</v>
      </c>
      <c r="R6" s="139">
        <v>11.392752</v>
      </c>
      <c r="S6" s="139">
        <v>11.469885</v>
      </c>
      <c r="T6" s="139">
        <v>11.006613</v>
      </c>
      <c r="U6" s="139">
        <v>2.8264589999999998</v>
      </c>
      <c r="V6" s="139">
        <v>3.592517</v>
      </c>
      <c r="W6" s="139">
        <v>7.2652950000000001</v>
      </c>
      <c r="X6" s="139">
        <v>9.0035830000000008</v>
      </c>
    </row>
    <row r="7" spans="1:25" ht="18">
      <c r="A7" s="23" t="s">
        <v>605</v>
      </c>
      <c r="B7" s="99" t="s">
        <v>353</v>
      </c>
      <c r="C7" s="140">
        <v>2.2839999999999998</v>
      </c>
      <c r="D7" s="140">
        <v>2.4300000000000002</v>
      </c>
      <c r="E7" s="140">
        <v>2.3370000000000002</v>
      </c>
      <c r="F7" s="140">
        <v>2.0510000000000002</v>
      </c>
      <c r="G7" s="140">
        <v>2.0150000000000001</v>
      </c>
      <c r="H7" s="140">
        <v>2.0939999999999999</v>
      </c>
      <c r="I7" s="140">
        <v>1.9379999999999999</v>
      </c>
      <c r="J7" s="140">
        <v>1.9159999999999999</v>
      </c>
      <c r="K7" s="140">
        <v>1.92</v>
      </c>
      <c r="L7" s="140">
        <v>1.857745</v>
      </c>
      <c r="M7" s="140">
        <v>1.809415</v>
      </c>
      <c r="N7" s="140">
        <v>1.831</v>
      </c>
      <c r="O7" s="140">
        <v>1.79416</v>
      </c>
      <c r="P7" s="140">
        <v>1.729336</v>
      </c>
      <c r="Q7" s="140">
        <v>1.7527219999999999</v>
      </c>
      <c r="R7" s="140">
        <v>1.7530599999999998</v>
      </c>
      <c r="S7" s="140">
        <v>1.75</v>
      </c>
      <c r="T7" s="140">
        <v>1.7709999999999999</v>
      </c>
      <c r="U7" s="140">
        <v>0.85</v>
      </c>
      <c r="V7" s="140">
        <v>1.391</v>
      </c>
      <c r="W7" s="140">
        <v>1.6708120000000002</v>
      </c>
      <c r="X7" s="140">
        <v>1.6659999999999999</v>
      </c>
    </row>
    <row r="8" spans="1:25" ht="18">
      <c r="A8" s="23" t="s">
        <v>605</v>
      </c>
      <c r="B8" s="99" t="s">
        <v>67</v>
      </c>
      <c r="C8" s="140">
        <v>18.651</v>
      </c>
      <c r="D8" s="140">
        <v>19.821663000000001</v>
      </c>
      <c r="E8" s="140">
        <v>20.093640000000001</v>
      </c>
      <c r="F8" s="140">
        <v>20.412129</v>
      </c>
      <c r="G8" s="140">
        <v>20.552593999999999</v>
      </c>
      <c r="H8" s="140">
        <v>20.774971999999998</v>
      </c>
      <c r="I8" s="140">
        <v>20.13465534745999</v>
      </c>
      <c r="J8" s="140">
        <v>19.44691818976003</v>
      </c>
      <c r="K8" s="140">
        <v>19.083135773900004</v>
      </c>
      <c r="L8" s="140">
        <v>19.569410000000001</v>
      </c>
      <c r="M8" s="140">
        <v>19.603538</v>
      </c>
      <c r="N8" s="140">
        <v>20.111763</v>
      </c>
      <c r="O8" s="140">
        <v>21.027349000000001</v>
      </c>
      <c r="P8" s="140">
        <v>21.282373</v>
      </c>
      <c r="Q8" s="140">
        <v>22.050978999999998</v>
      </c>
      <c r="R8" s="140">
        <v>22.764130000000002</v>
      </c>
      <c r="S8" s="140">
        <v>23.141489</v>
      </c>
      <c r="T8" s="140">
        <v>22.587627000000001</v>
      </c>
      <c r="U8" s="140">
        <v>5.0324209999999994</v>
      </c>
      <c r="V8" s="140">
        <v>12.405413000000001</v>
      </c>
      <c r="W8" s="140">
        <v>18.086741</v>
      </c>
      <c r="X8" s="140" t="s">
        <v>272</v>
      </c>
    </row>
    <row r="9" spans="1:25" ht="18">
      <c r="A9" s="100" t="s">
        <v>606</v>
      </c>
      <c r="B9" s="99" t="s">
        <v>354</v>
      </c>
      <c r="C9" s="139">
        <v>6.625</v>
      </c>
      <c r="D9" s="139">
        <v>7.1346249999999989</v>
      </c>
      <c r="E9" s="139">
        <v>8.1240079999999999</v>
      </c>
      <c r="F9" s="139">
        <v>8.9742949999999997</v>
      </c>
      <c r="G9" s="139">
        <v>9.6707839999999994</v>
      </c>
      <c r="H9" s="139">
        <v>10.354806999999999</v>
      </c>
      <c r="I9" s="139">
        <v>10.352437</v>
      </c>
      <c r="J9" s="139">
        <v>9.7399050000000003</v>
      </c>
      <c r="K9" s="139">
        <v>9.2690229999999989</v>
      </c>
      <c r="L9" s="139">
        <v>10.062138999999998</v>
      </c>
      <c r="M9" s="139">
        <v>10.213658000000001</v>
      </c>
      <c r="N9" s="139">
        <v>10.859001000000001</v>
      </c>
      <c r="O9" s="139">
        <v>11.246581999999998</v>
      </c>
      <c r="P9" s="139">
        <v>12.190602999999999</v>
      </c>
      <c r="Q9" s="139">
        <v>13.842739000000002</v>
      </c>
      <c r="R9" s="139">
        <v>15.509295000000002</v>
      </c>
      <c r="S9" s="139">
        <v>16.040756999999999</v>
      </c>
      <c r="T9" s="139">
        <v>16.024328000000001</v>
      </c>
      <c r="U9" s="139">
        <v>3.4093230000000001</v>
      </c>
      <c r="V9" s="139">
        <v>2.4359439999999997</v>
      </c>
      <c r="W9" s="139">
        <v>12.857413000000001</v>
      </c>
      <c r="X9" s="139">
        <v>15.555849</v>
      </c>
    </row>
    <row r="10" spans="1:25" ht="18">
      <c r="A10" s="100" t="s">
        <v>606</v>
      </c>
      <c r="B10" s="99" t="s">
        <v>355</v>
      </c>
      <c r="C10" s="140">
        <v>0.111875</v>
      </c>
      <c r="D10" s="140">
        <v>0.20758699999999999</v>
      </c>
      <c r="E10" s="140">
        <v>0.20699999999999999</v>
      </c>
      <c r="F10" s="140">
        <v>0.194323</v>
      </c>
      <c r="G10" s="140">
        <v>0.121</v>
      </c>
      <c r="H10" s="140">
        <v>0.111</v>
      </c>
      <c r="I10" s="140">
        <v>7.4999999999999997E-2</v>
      </c>
      <c r="J10" s="140">
        <v>3.1E-2</v>
      </c>
      <c r="K10" s="140">
        <v>5.4016000000000002E-2</v>
      </c>
      <c r="L10" s="326">
        <v>5.6299999999999992E-4</v>
      </c>
      <c r="M10" s="326">
        <v>7.0599999999999992E-4</v>
      </c>
      <c r="N10" s="326">
        <v>6.8600000000000009E-4</v>
      </c>
      <c r="O10" s="326">
        <v>6.730000000000001E-4</v>
      </c>
      <c r="P10" s="327">
        <v>4.7899999999999999E-4</v>
      </c>
      <c r="Q10" s="326">
        <v>7.2099999999999996E-4</v>
      </c>
      <c r="R10" s="327">
        <v>4.1099999999999996E-4</v>
      </c>
      <c r="S10" s="327">
        <v>4.4999999999999996E-5</v>
      </c>
      <c r="T10" s="328" t="s">
        <v>685</v>
      </c>
      <c r="U10" s="328" t="s">
        <v>685</v>
      </c>
      <c r="V10" s="328" t="s">
        <v>685</v>
      </c>
      <c r="W10" s="328" t="s">
        <v>685</v>
      </c>
      <c r="X10" s="328" t="s">
        <v>685</v>
      </c>
    </row>
    <row r="11" spans="1:25" ht="18">
      <c r="A11" s="100" t="s">
        <v>606</v>
      </c>
      <c r="B11" s="99" t="s">
        <v>67</v>
      </c>
      <c r="C11" s="140">
        <v>6.7368750000000004</v>
      </c>
      <c r="D11" s="140">
        <v>7.3422119999999991</v>
      </c>
      <c r="E11" s="140">
        <v>8.3310080000000006</v>
      </c>
      <c r="F11" s="140">
        <v>9.1686180000000004</v>
      </c>
      <c r="G11" s="140">
        <v>9.7917839999999998</v>
      </c>
      <c r="H11" s="140">
        <v>10.465807</v>
      </c>
      <c r="I11" s="140">
        <v>10.427436999999999</v>
      </c>
      <c r="J11" s="140">
        <v>9.7709050000000008</v>
      </c>
      <c r="K11" s="140">
        <v>9.3230389999999996</v>
      </c>
      <c r="L11" s="140">
        <v>10.062701999999998</v>
      </c>
      <c r="M11" s="140">
        <v>10.214364</v>
      </c>
      <c r="N11" s="140">
        <v>10.859687000000001</v>
      </c>
      <c r="O11" s="140">
        <v>11.247254999999999</v>
      </c>
      <c r="P11" s="140">
        <v>12.191082</v>
      </c>
      <c r="Q11" s="140">
        <v>13.843460000000002</v>
      </c>
      <c r="R11" s="140">
        <v>15.509706000000001</v>
      </c>
      <c r="S11" s="140">
        <v>16.040801999999999</v>
      </c>
      <c r="T11" s="140">
        <v>16.024328000000001</v>
      </c>
      <c r="U11" s="140">
        <v>3.4093230000000001</v>
      </c>
      <c r="V11" s="140">
        <v>2.4359439999999997</v>
      </c>
      <c r="W11" s="140">
        <v>12.857413000000001</v>
      </c>
      <c r="X11" s="140">
        <v>15.555849</v>
      </c>
    </row>
    <row r="12" spans="1:25" ht="24.75" customHeight="1">
      <c r="A12" s="100" t="s">
        <v>607</v>
      </c>
      <c r="B12" s="99" t="s">
        <v>68</v>
      </c>
      <c r="C12" s="139">
        <v>4.8540000000000001</v>
      </c>
      <c r="D12" s="139">
        <v>5.0069999999999997</v>
      </c>
      <c r="E12" s="139">
        <v>4.8802870000000009</v>
      </c>
      <c r="F12" s="139">
        <v>5.2</v>
      </c>
      <c r="G12" s="139">
        <v>5.5758989999999997</v>
      </c>
      <c r="H12" s="139">
        <v>5.8076989999999995</v>
      </c>
      <c r="I12" s="139">
        <v>6.1290293474599906</v>
      </c>
      <c r="J12" s="139">
        <v>6.6411821897600287</v>
      </c>
      <c r="K12" s="139">
        <v>7.333311773900002</v>
      </c>
      <c r="L12" s="139">
        <v>7.5907840000000011</v>
      </c>
      <c r="M12" s="139">
        <v>7.742928</v>
      </c>
      <c r="N12" s="139">
        <v>7.9766599999999999</v>
      </c>
      <c r="O12" s="139">
        <v>8.6673279999999995</v>
      </c>
      <c r="P12" s="139">
        <v>8.4064300000000003</v>
      </c>
      <c r="Q12" s="139">
        <v>9.0489959999999989</v>
      </c>
      <c r="R12" s="139">
        <v>9.6183180000000004</v>
      </c>
      <c r="S12" s="139">
        <v>9.9216039999999985</v>
      </c>
      <c r="T12" s="139">
        <v>9.8100140000000007</v>
      </c>
      <c r="U12" s="139">
        <v>1.3559620000000001</v>
      </c>
      <c r="V12" s="139">
        <v>7.4218960000000003</v>
      </c>
      <c r="W12" s="139">
        <v>9.1506340000000002</v>
      </c>
      <c r="X12" s="139" t="s">
        <v>272</v>
      </c>
    </row>
    <row r="13" spans="1:25" ht="18">
      <c r="A13" s="100" t="s">
        <v>607</v>
      </c>
      <c r="B13" s="99" t="s">
        <v>69</v>
      </c>
      <c r="C13" s="139">
        <v>18.137999999999998</v>
      </c>
      <c r="D13" s="139">
        <v>19.519288</v>
      </c>
      <c r="E13" s="139">
        <v>21.000360999999998</v>
      </c>
      <c r="F13" s="139">
        <v>22.135424</v>
      </c>
      <c r="G13" s="139">
        <v>22.632478999999996</v>
      </c>
      <c r="H13" s="140">
        <v>23.228079999999999</v>
      </c>
      <c r="I13" s="140">
        <v>22.420062999999999</v>
      </c>
      <c r="J13" s="140">
        <v>20.629640999999999</v>
      </c>
      <c r="K13" s="140">
        <v>19.098846999999999</v>
      </c>
      <c r="L13" s="140">
        <v>20.183019999999999</v>
      </c>
      <c r="M13" s="140">
        <v>20.264853000000002</v>
      </c>
      <c r="N13" s="140">
        <v>21.163104000000001</v>
      </c>
      <c r="O13" s="140">
        <v>21.812442999999998</v>
      </c>
      <c r="P13" s="140">
        <v>23.337209999999999</v>
      </c>
      <c r="Q13" s="140">
        <v>25.092000000000002</v>
      </c>
      <c r="R13" s="140">
        <v>26.902047000000003</v>
      </c>
      <c r="S13" s="140">
        <v>27.510641999999997</v>
      </c>
      <c r="T13" s="140">
        <v>27.030940999999999</v>
      </c>
      <c r="U13" s="140">
        <v>6.2357820000000004</v>
      </c>
      <c r="V13" s="140">
        <v>6.0284610000000001</v>
      </c>
      <c r="W13" s="140">
        <v>20.122708000000003</v>
      </c>
      <c r="X13" s="140">
        <v>24.559432000000001</v>
      </c>
    </row>
    <row r="14" spans="1:25" ht="18">
      <c r="A14" s="100" t="s">
        <v>607</v>
      </c>
      <c r="B14" s="99" t="s">
        <v>70</v>
      </c>
      <c r="C14" s="139">
        <v>2.3958749999999998</v>
      </c>
      <c r="D14" s="139">
        <v>2.6375870000000003</v>
      </c>
      <c r="E14" s="139">
        <v>2.544</v>
      </c>
      <c r="F14" s="139">
        <v>2.245323</v>
      </c>
      <c r="G14" s="139">
        <v>2.1360000000000001</v>
      </c>
      <c r="H14" s="140">
        <v>2.2050000000000001</v>
      </c>
      <c r="I14" s="140">
        <v>2.0129999999999999</v>
      </c>
      <c r="J14" s="140">
        <v>1.9469999999999998</v>
      </c>
      <c r="K14" s="140">
        <v>1.974016</v>
      </c>
      <c r="L14" s="140">
        <v>1.8583080000000001</v>
      </c>
      <c r="M14" s="140">
        <v>1.8101210000000001</v>
      </c>
      <c r="N14" s="140">
        <v>1.8316859999999999</v>
      </c>
      <c r="O14" s="140">
        <v>1.7948329999999999</v>
      </c>
      <c r="P14" s="140">
        <v>1.7298149999999999</v>
      </c>
      <c r="Q14" s="140">
        <v>1.7534429999999999</v>
      </c>
      <c r="R14" s="140">
        <v>1.7534709999999998</v>
      </c>
      <c r="S14" s="140">
        <v>1.7500450000000001</v>
      </c>
      <c r="T14" s="140">
        <v>1.7709999999999999</v>
      </c>
      <c r="U14" s="140">
        <v>0.85</v>
      </c>
      <c r="V14" s="140">
        <v>1.391</v>
      </c>
      <c r="W14" s="140">
        <v>1.6708120000000002</v>
      </c>
      <c r="X14" s="140">
        <v>1.6659999999999999</v>
      </c>
    </row>
    <row r="15" spans="1:25" ht="18">
      <c r="A15" s="100" t="s">
        <v>607</v>
      </c>
      <c r="B15" s="99" t="s">
        <v>67</v>
      </c>
      <c r="C15" s="140">
        <v>25.387874999999998</v>
      </c>
      <c r="D15" s="140">
        <v>27.163875000000001</v>
      </c>
      <c r="E15" s="140">
        <v>28.424648000000001</v>
      </c>
      <c r="F15" s="140">
        <v>29.580746999999999</v>
      </c>
      <c r="G15" s="140">
        <v>30.344377999999995</v>
      </c>
      <c r="H15" s="140">
        <v>31.240778999999996</v>
      </c>
      <c r="I15" s="140">
        <v>30.562092347459988</v>
      </c>
      <c r="J15" s="140">
        <v>29.217823189760029</v>
      </c>
      <c r="K15" s="140">
        <v>28.406174773899998</v>
      </c>
      <c r="L15" s="140">
        <v>29.632111999999999</v>
      </c>
      <c r="M15" s="140">
        <v>29.817902</v>
      </c>
      <c r="N15" s="140">
        <v>30.971450000000001</v>
      </c>
      <c r="O15" s="140">
        <v>32.274603999999997</v>
      </c>
      <c r="P15" s="140">
        <v>33.473455000000001</v>
      </c>
      <c r="Q15" s="140">
        <v>35.894438999999998</v>
      </c>
      <c r="R15" s="140">
        <v>38.273836000000003</v>
      </c>
      <c r="S15" s="140">
        <v>39.182290999999992</v>
      </c>
      <c r="T15" s="140">
        <v>38.611955000000002</v>
      </c>
      <c r="U15" s="140">
        <v>8.4417439999999999</v>
      </c>
      <c r="V15" s="140">
        <v>14.841357</v>
      </c>
      <c r="W15" s="140">
        <v>30.944154000000005</v>
      </c>
      <c r="X15" s="140" t="s">
        <v>272</v>
      </c>
    </row>
    <row r="16" spans="1:25" ht="24.75" customHeight="1">
      <c r="A16" s="23" t="s">
        <v>609</v>
      </c>
      <c r="B16" s="22" t="s">
        <v>356</v>
      </c>
      <c r="C16" s="114" t="s">
        <v>272</v>
      </c>
      <c r="D16" s="115" t="s">
        <v>272</v>
      </c>
      <c r="E16" s="114" t="s">
        <v>272</v>
      </c>
      <c r="F16" s="114" t="s">
        <v>272</v>
      </c>
      <c r="G16" s="114" t="s">
        <v>272</v>
      </c>
      <c r="H16" s="114" t="s">
        <v>272</v>
      </c>
      <c r="I16" s="114" t="s">
        <v>272</v>
      </c>
      <c r="J16" s="114" t="s">
        <v>272</v>
      </c>
      <c r="K16" s="114" t="s">
        <v>272</v>
      </c>
      <c r="L16" s="114" t="s">
        <v>272</v>
      </c>
      <c r="M16" s="114" t="s">
        <v>272</v>
      </c>
      <c r="N16" s="114" t="s">
        <v>272</v>
      </c>
      <c r="O16" s="114" t="s">
        <v>272</v>
      </c>
      <c r="P16" s="114" t="s">
        <v>272</v>
      </c>
      <c r="Q16" s="114" t="s">
        <v>272</v>
      </c>
      <c r="R16" s="114" t="s">
        <v>272</v>
      </c>
      <c r="S16" s="114" t="s">
        <v>272</v>
      </c>
      <c r="T16" s="114" t="s">
        <v>272</v>
      </c>
      <c r="U16" s="114" t="s">
        <v>272</v>
      </c>
      <c r="V16" s="114" t="s">
        <v>272</v>
      </c>
      <c r="W16" s="114">
        <v>15</v>
      </c>
      <c r="X16" s="114">
        <v>16.3</v>
      </c>
    </row>
    <row r="17" spans="1:24" ht="18">
      <c r="A17" s="23" t="s">
        <v>609</v>
      </c>
      <c r="B17" s="22" t="s">
        <v>68</v>
      </c>
      <c r="C17" s="114">
        <v>4.362222</v>
      </c>
      <c r="D17" s="114">
        <v>4.133661</v>
      </c>
      <c r="E17" s="114">
        <v>6.38</v>
      </c>
      <c r="F17" s="114">
        <v>8.9700000000000006</v>
      </c>
      <c r="G17" s="114">
        <v>7.13</v>
      </c>
      <c r="H17" s="114">
        <v>4.55</v>
      </c>
      <c r="I17" s="114">
        <v>3.84</v>
      </c>
      <c r="J17" s="114">
        <v>3.25</v>
      </c>
      <c r="K17" s="114">
        <v>3.11</v>
      </c>
      <c r="L17" s="114">
        <v>4.47</v>
      </c>
      <c r="M17" s="114">
        <v>2.9</v>
      </c>
      <c r="N17" s="114" t="s">
        <v>272</v>
      </c>
      <c r="O17" s="114" t="s">
        <v>272</v>
      </c>
      <c r="P17" s="114" t="s">
        <v>272</v>
      </c>
      <c r="Q17" s="114" t="s">
        <v>272</v>
      </c>
      <c r="R17" s="114" t="s">
        <v>272</v>
      </c>
      <c r="S17" s="114" t="s">
        <v>272</v>
      </c>
      <c r="T17" s="114" t="s">
        <v>272</v>
      </c>
      <c r="U17" s="114" t="s">
        <v>272</v>
      </c>
      <c r="V17" s="114" t="s">
        <v>272</v>
      </c>
      <c r="W17" s="114" t="s">
        <v>272</v>
      </c>
      <c r="X17" s="114" t="s">
        <v>272</v>
      </c>
    </row>
    <row r="18" spans="1:24" ht="18">
      <c r="A18" s="23" t="s">
        <v>609</v>
      </c>
      <c r="B18" s="22" t="s">
        <v>72</v>
      </c>
      <c r="C18" s="114">
        <v>17.549999999999997</v>
      </c>
      <c r="D18" s="114">
        <v>17.55</v>
      </c>
      <c r="E18" s="114">
        <v>18.690000000000001</v>
      </c>
      <c r="F18" s="114">
        <v>22.49</v>
      </c>
      <c r="G18" s="114">
        <v>17.93</v>
      </c>
      <c r="H18" s="114">
        <v>19.66</v>
      </c>
      <c r="I18" s="114">
        <v>21</v>
      </c>
      <c r="J18" s="114">
        <v>17.559999999999999</v>
      </c>
      <c r="K18" s="114">
        <v>16.59</v>
      </c>
      <c r="L18" s="114">
        <v>16.64</v>
      </c>
      <c r="M18" s="114">
        <v>8.7614000000000001</v>
      </c>
      <c r="N18" s="114">
        <v>10.700000000000003</v>
      </c>
      <c r="O18" s="114">
        <v>10.700000000000001</v>
      </c>
      <c r="P18" s="329" t="s">
        <v>272</v>
      </c>
      <c r="Q18" s="329" t="s">
        <v>272</v>
      </c>
      <c r="R18" s="329" t="s">
        <v>272</v>
      </c>
      <c r="S18" s="329" t="s">
        <v>272</v>
      </c>
      <c r="T18" s="329" t="s">
        <v>272</v>
      </c>
      <c r="U18" s="329" t="s">
        <v>272</v>
      </c>
      <c r="V18" s="329" t="s">
        <v>272</v>
      </c>
      <c r="W18" s="329" t="s">
        <v>272</v>
      </c>
      <c r="X18" s="329" t="s">
        <v>272</v>
      </c>
    </row>
    <row r="19" spans="1:24" ht="18">
      <c r="A19" s="23" t="s">
        <v>609</v>
      </c>
      <c r="B19" s="26" t="s">
        <v>67</v>
      </c>
      <c r="C19" s="117" t="s">
        <v>272</v>
      </c>
      <c r="D19" s="117" t="s">
        <v>272</v>
      </c>
      <c r="E19" s="117" t="s">
        <v>272</v>
      </c>
      <c r="F19" s="117" t="s">
        <v>272</v>
      </c>
      <c r="G19" s="117" t="s">
        <v>272</v>
      </c>
      <c r="H19" s="117" t="s">
        <v>272</v>
      </c>
      <c r="I19" s="117" t="s">
        <v>272</v>
      </c>
      <c r="J19" s="117" t="s">
        <v>272</v>
      </c>
      <c r="K19" s="117" t="s">
        <v>272</v>
      </c>
      <c r="L19" s="117" t="s">
        <v>272</v>
      </c>
      <c r="M19" s="117" t="s">
        <v>272</v>
      </c>
      <c r="N19" s="117" t="s">
        <v>272</v>
      </c>
      <c r="O19" s="117" t="s">
        <v>272</v>
      </c>
      <c r="P19" s="117" t="s">
        <v>272</v>
      </c>
      <c r="Q19" s="117" t="s">
        <v>272</v>
      </c>
      <c r="R19" s="117" t="s">
        <v>272</v>
      </c>
      <c r="S19" s="117" t="s">
        <v>272</v>
      </c>
      <c r="T19" s="117" t="s">
        <v>272</v>
      </c>
      <c r="U19" s="117" t="s">
        <v>272</v>
      </c>
      <c r="V19" s="117" t="s">
        <v>272</v>
      </c>
      <c r="W19" s="117" t="s">
        <v>272</v>
      </c>
      <c r="X19" s="117" t="s">
        <v>272</v>
      </c>
    </row>
    <row r="20" spans="1:24" ht="18">
      <c r="A20" s="24" t="s">
        <v>610</v>
      </c>
      <c r="B20" s="22" t="s">
        <v>356</v>
      </c>
      <c r="C20" s="114" t="s">
        <v>272</v>
      </c>
      <c r="D20" s="115" t="s">
        <v>272</v>
      </c>
      <c r="E20" s="114" t="s">
        <v>272</v>
      </c>
      <c r="F20" s="114" t="s">
        <v>272</v>
      </c>
      <c r="G20" s="114" t="s">
        <v>272</v>
      </c>
      <c r="H20" s="114" t="s">
        <v>272</v>
      </c>
      <c r="I20" s="114" t="s">
        <v>272</v>
      </c>
      <c r="J20" s="114" t="s">
        <v>272</v>
      </c>
      <c r="K20" s="114" t="s">
        <v>272</v>
      </c>
      <c r="L20" s="114" t="s">
        <v>272</v>
      </c>
      <c r="M20" s="114" t="s">
        <v>272</v>
      </c>
      <c r="N20" s="114" t="s">
        <v>272</v>
      </c>
      <c r="O20" s="114" t="s">
        <v>272</v>
      </c>
      <c r="P20" s="114" t="s">
        <v>272</v>
      </c>
      <c r="Q20" s="114" t="s">
        <v>272</v>
      </c>
      <c r="R20" s="114" t="s">
        <v>272</v>
      </c>
      <c r="S20" s="114" t="s">
        <v>272</v>
      </c>
      <c r="T20" s="114" t="s">
        <v>272</v>
      </c>
      <c r="U20" s="114" t="s">
        <v>272</v>
      </c>
      <c r="V20" s="114" t="s">
        <v>272</v>
      </c>
      <c r="W20" s="114">
        <v>18.3</v>
      </c>
      <c r="X20" s="114">
        <v>19.7</v>
      </c>
    </row>
    <row r="21" spans="1:24" ht="18">
      <c r="A21" s="24" t="s">
        <v>610</v>
      </c>
      <c r="B21" s="22" t="s">
        <v>68</v>
      </c>
      <c r="C21" s="114">
        <v>1.08</v>
      </c>
      <c r="D21" s="114">
        <v>1.0401050000000001</v>
      </c>
      <c r="E21" s="114">
        <v>0.91</v>
      </c>
      <c r="F21" s="114">
        <v>2.08</v>
      </c>
      <c r="G21" s="114">
        <v>2.06</v>
      </c>
      <c r="H21" s="114">
        <v>2.0099999999999998</v>
      </c>
      <c r="I21" s="114">
        <v>2.0099999999999998</v>
      </c>
      <c r="J21" s="114">
        <v>1.27</v>
      </c>
      <c r="K21" s="114">
        <v>1.62</v>
      </c>
      <c r="L21" s="114">
        <v>3.33</v>
      </c>
      <c r="M21" s="114">
        <v>1.65</v>
      </c>
      <c r="N21" s="114" t="s">
        <v>272</v>
      </c>
      <c r="O21" s="114" t="s">
        <v>272</v>
      </c>
      <c r="P21" s="114" t="s">
        <v>272</v>
      </c>
      <c r="Q21" s="114" t="s">
        <v>272</v>
      </c>
      <c r="R21" s="114" t="s">
        <v>272</v>
      </c>
      <c r="S21" s="114" t="s">
        <v>272</v>
      </c>
      <c r="T21" s="114" t="s">
        <v>272</v>
      </c>
      <c r="U21" s="114" t="s">
        <v>272</v>
      </c>
      <c r="V21" s="114" t="s">
        <v>272</v>
      </c>
      <c r="W21" s="114" t="s">
        <v>272</v>
      </c>
      <c r="X21" s="114" t="s">
        <v>272</v>
      </c>
    </row>
    <row r="22" spans="1:24" ht="18">
      <c r="A22" s="24" t="s">
        <v>610</v>
      </c>
      <c r="B22" s="22" t="s">
        <v>72</v>
      </c>
      <c r="C22" s="114">
        <v>5.05</v>
      </c>
      <c r="D22" s="114">
        <v>4.6199999999999992</v>
      </c>
      <c r="E22" s="114">
        <v>5.35</v>
      </c>
      <c r="F22" s="114">
        <v>5.86</v>
      </c>
      <c r="G22" s="114">
        <v>5.629999999999999</v>
      </c>
      <c r="H22" s="114">
        <v>5.5000000000000018</v>
      </c>
      <c r="I22" s="114">
        <v>5.0599999999999996</v>
      </c>
      <c r="J22" s="114">
        <v>4.870000000000001</v>
      </c>
      <c r="K22" s="114">
        <v>5.4999999999999991</v>
      </c>
      <c r="L22" s="114">
        <v>4.9400000000000004</v>
      </c>
      <c r="M22" s="114">
        <v>2.0649000000000002</v>
      </c>
      <c r="N22" s="114">
        <v>4.8000000000000007</v>
      </c>
      <c r="O22" s="114">
        <v>5.3000000000000007</v>
      </c>
      <c r="P22" s="329" t="s">
        <v>272</v>
      </c>
      <c r="Q22" s="329" t="s">
        <v>272</v>
      </c>
      <c r="R22" s="329" t="s">
        <v>272</v>
      </c>
      <c r="S22" s="329" t="s">
        <v>272</v>
      </c>
      <c r="T22" s="329" t="s">
        <v>272</v>
      </c>
      <c r="U22" s="329" t="s">
        <v>272</v>
      </c>
      <c r="V22" s="329" t="s">
        <v>272</v>
      </c>
      <c r="W22" s="329" t="s">
        <v>272</v>
      </c>
      <c r="X22" s="329" t="s">
        <v>272</v>
      </c>
    </row>
    <row r="23" spans="1:24" ht="18">
      <c r="A23" s="24" t="s">
        <v>610</v>
      </c>
      <c r="B23" s="26" t="s">
        <v>67</v>
      </c>
      <c r="C23" s="117" t="s">
        <v>272</v>
      </c>
      <c r="D23" s="117" t="s">
        <v>272</v>
      </c>
      <c r="E23" s="117" t="s">
        <v>272</v>
      </c>
      <c r="F23" s="117" t="s">
        <v>272</v>
      </c>
      <c r="G23" s="117" t="s">
        <v>272</v>
      </c>
      <c r="H23" s="117" t="s">
        <v>272</v>
      </c>
      <c r="I23" s="117" t="s">
        <v>272</v>
      </c>
      <c r="J23" s="117" t="s">
        <v>272</v>
      </c>
      <c r="K23" s="117" t="s">
        <v>272</v>
      </c>
      <c r="L23" s="117" t="s">
        <v>272</v>
      </c>
      <c r="M23" s="117" t="s">
        <v>272</v>
      </c>
      <c r="N23" s="117" t="s">
        <v>272</v>
      </c>
      <c r="O23" s="117" t="s">
        <v>272</v>
      </c>
      <c r="P23" s="117" t="s">
        <v>272</v>
      </c>
      <c r="Q23" s="117" t="s">
        <v>272</v>
      </c>
      <c r="R23" s="117" t="s">
        <v>272</v>
      </c>
      <c r="S23" s="117" t="s">
        <v>272</v>
      </c>
      <c r="T23" s="117" t="s">
        <v>272</v>
      </c>
      <c r="U23" s="117" t="s">
        <v>272</v>
      </c>
      <c r="V23" s="117" t="s">
        <v>272</v>
      </c>
      <c r="W23" s="117" t="s">
        <v>272</v>
      </c>
      <c r="X23" s="117" t="s">
        <v>272</v>
      </c>
    </row>
    <row r="24" spans="1:24" ht="30.75" customHeight="1">
      <c r="A24" s="24" t="s">
        <v>611</v>
      </c>
      <c r="B24" s="22" t="s">
        <v>356</v>
      </c>
      <c r="C24" s="114" t="s">
        <v>272</v>
      </c>
      <c r="D24" s="115" t="s">
        <v>272</v>
      </c>
      <c r="E24" s="114" t="s">
        <v>272</v>
      </c>
      <c r="F24" s="114" t="s">
        <v>272</v>
      </c>
      <c r="G24" s="114" t="s">
        <v>272</v>
      </c>
      <c r="H24" s="114" t="s">
        <v>272</v>
      </c>
      <c r="I24" s="114" t="s">
        <v>272</v>
      </c>
      <c r="J24" s="114" t="s">
        <v>272</v>
      </c>
      <c r="K24" s="114" t="s">
        <v>272</v>
      </c>
      <c r="L24" s="114" t="s">
        <v>272</v>
      </c>
      <c r="M24" s="114" t="s">
        <v>272</v>
      </c>
      <c r="N24" s="114" t="s">
        <v>272</v>
      </c>
      <c r="O24" s="114" t="s">
        <v>272</v>
      </c>
      <c r="P24" s="114" t="s">
        <v>272</v>
      </c>
      <c r="Q24" s="114" t="s">
        <v>272</v>
      </c>
      <c r="R24" s="114" t="s">
        <v>272</v>
      </c>
      <c r="S24" s="114" t="s">
        <v>272</v>
      </c>
      <c r="T24" s="114" t="s">
        <v>272</v>
      </c>
      <c r="U24" s="114" t="s">
        <v>272</v>
      </c>
      <c r="V24" s="114" t="s">
        <v>272</v>
      </c>
      <c r="W24" s="114">
        <v>33.299999999999997</v>
      </c>
      <c r="X24" s="114">
        <v>36</v>
      </c>
    </row>
    <row r="25" spans="1:24" ht="18">
      <c r="A25" s="24" t="s">
        <v>611</v>
      </c>
      <c r="B25" s="22" t="s">
        <v>68</v>
      </c>
      <c r="C25" s="114">
        <v>5.4422220000000001</v>
      </c>
      <c r="D25" s="114">
        <v>5.1737660000000005</v>
      </c>
      <c r="E25" s="114">
        <v>7.29</v>
      </c>
      <c r="F25" s="114">
        <v>11.05</v>
      </c>
      <c r="G25" s="114">
        <v>9.19</v>
      </c>
      <c r="H25" s="114">
        <v>6.56</v>
      </c>
      <c r="I25" s="114">
        <v>5.85</v>
      </c>
      <c r="J25" s="117">
        <v>4.5199999999999996</v>
      </c>
      <c r="K25" s="117">
        <v>4.7300000000000004</v>
      </c>
      <c r="L25" s="117">
        <v>7.8</v>
      </c>
      <c r="M25" s="117">
        <v>4.55</v>
      </c>
      <c r="N25" s="110" t="s">
        <v>272</v>
      </c>
      <c r="O25" s="110" t="s">
        <v>272</v>
      </c>
      <c r="P25" s="110" t="s">
        <v>272</v>
      </c>
      <c r="Q25" s="110" t="s">
        <v>272</v>
      </c>
      <c r="R25" s="110" t="s">
        <v>272</v>
      </c>
      <c r="S25" s="110" t="s">
        <v>272</v>
      </c>
      <c r="T25" s="110" t="s">
        <v>272</v>
      </c>
      <c r="U25" s="110" t="s">
        <v>272</v>
      </c>
      <c r="V25" s="110" t="s">
        <v>272</v>
      </c>
      <c r="W25" s="110" t="s">
        <v>272</v>
      </c>
      <c r="X25" s="110" t="s">
        <v>272</v>
      </c>
    </row>
    <row r="26" spans="1:24" ht="18">
      <c r="A26" s="24" t="s">
        <v>611</v>
      </c>
      <c r="B26" s="22" t="s">
        <v>72</v>
      </c>
      <c r="C26" s="114">
        <v>22.599999999999998</v>
      </c>
      <c r="D26" s="114">
        <v>22.17</v>
      </c>
      <c r="E26" s="114">
        <v>24.04</v>
      </c>
      <c r="F26" s="114">
        <v>28.349999999999998</v>
      </c>
      <c r="G26" s="114">
        <v>23.56</v>
      </c>
      <c r="H26" s="114">
        <v>25.160000000000004</v>
      </c>
      <c r="I26" s="114">
        <v>26.06</v>
      </c>
      <c r="J26" s="114">
        <v>22.43</v>
      </c>
      <c r="K26" s="114">
        <v>22.09</v>
      </c>
      <c r="L26" s="114">
        <v>21.580000000000002</v>
      </c>
      <c r="M26" s="114">
        <v>10.8263</v>
      </c>
      <c r="N26" s="114">
        <v>15.500000000000004</v>
      </c>
      <c r="O26" s="114">
        <v>16</v>
      </c>
      <c r="P26" s="329" t="s">
        <v>272</v>
      </c>
      <c r="Q26" s="329" t="s">
        <v>272</v>
      </c>
      <c r="R26" s="329" t="s">
        <v>272</v>
      </c>
      <c r="S26" s="329" t="s">
        <v>272</v>
      </c>
      <c r="T26" s="329" t="s">
        <v>272</v>
      </c>
      <c r="U26" s="329" t="s">
        <v>272</v>
      </c>
      <c r="V26" s="329" t="s">
        <v>272</v>
      </c>
      <c r="W26" s="329" t="s">
        <v>272</v>
      </c>
      <c r="X26" s="329" t="s">
        <v>272</v>
      </c>
    </row>
    <row r="27" spans="1:24" ht="18">
      <c r="A27" s="24" t="s">
        <v>611</v>
      </c>
      <c r="B27" s="26" t="s">
        <v>67</v>
      </c>
      <c r="C27" s="117" t="s">
        <v>272</v>
      </c>
      <c r="D27" s="117" t="s">
        <v>272</v>
      </c>
      <c r="E27" s="117" t="s">
        <v>272</v>
      </c>
      <c r="F27" s="117" t="s">
        <v>272</v>
      </c>
      <c r="G27" s="117" t="s">
        <v>272</v>
      </c>
      <c r="H27" s="117" t="s">
        <v>272</v>
      </c>
      <c r="I27" s="117" t="s">
        <v>272</v>
      </c>
      <c r="J27" s="117" t="s">
        <v>272</v>
      </c>
      <c r="K27" s="117" t="s">
        <v>272</v>
      </c>
      <c r="L27" s="117" t="s">
        <v>272</v>
      </c>
      <c r="M27" s="117" t="s">
        <v>272</v>
      </c>
      <c r="N27" s="117" t="s">
        <v>272</v>
      </c>
      <c r="O27" s="117" t="s">
        <v>272</v>
      </c>
      <c r="P27" s="117" t="s">
        <v>272</v>
      </c>
      <c r="Q27" s="117" t="s">
        <v>272</v>
      </c>
      <c r="R27" s="117" t="s">
        <v>272</v>
      </c>
      <c r="S27" s="117" t="s">
        <v>272</v>
      </c>
      <c r="T27" s="117" t="s">
        <v>272</v>
      </c>
      <c r="U27" s="117" t="s">
        <v>272</v>
      </c>
      <c r="V27" s="117" t="s">
        <v>272</v>
      </c>
      <c r="W27" s="117" t="s">
        <v>272</v>
      </c>
      <c r="X27" s="117" t="s">
        <v>272</v>
      </c>
    </row>
    <row r="28" spans="1:24" ht="29.25" customHeight="1">
      <c r="A28" s="24" t="s">
        <v>612</v>
      </c>
      <c r="B28" s="22" t="s">
        <v>356</v>
      </c>
      <c r="C28" s="114" t="s">
        <v>272</v>
      </c>
      <c r="D28" s="115" t="s">
        <v>272</v>
      </c>
      <c r="E28" s="114" t="s">
        <v>272</v>
      </c>
      <c r="F28" s="114" t="s">
        <v>272</v>
      </c>
      <c r="G28" s="114" t="s">
        <v>272</v>
      </c>
      <c r="H28" s="114" t="s">
        <v>272</v>
      </c>
      <c r="I28" s="114" t="s">
        <v>272</v>
      </c>
      <c r="J28" s="114" t="s">
        <v>272</v>
      </c>
      <c r="K28" s="114" t="s">
        <v>272</v>
      </c>
      <c r="L28" s="114" t="s">
        <v>272</v>
      </c>
      <c r="M28" s="114" t="s">
        <v>272</v>
      </c>
      <c r="N28" s="114" t="s">
        <v>272</v>
      </c>
      <c r="O28" s="114" t="s">
        <v>272</v>
      </c>
      <c r="P28" s="114" t="s">
        <v>272</v>
      </c>
      <c r="Q28" s="114" t="s">
        <v>272</v>
      </c>
      <c r="R28" s="114" t="s">
        <v>272</v>
      </c>
      <c r="S28" s="114" t="s">
        <v>272</v>
      </c>
      <c r="T28" s="114" t="s">
        <v>272</v>
      </c>
      <c r="U28" s="114" t="s">
        <v>272</v>
      </c>
      <c r="V28" s="114" t="s">
        <v>272</v>
      </c>
      <c r="W28" s="114">
        <v>0.3</v>
      </c>
      <c r="X28" s="114">
        <v>0.2</v>
      </c>
    </row>
    <row r="29" spans="1:24" ht="18">
      <c r="A29" s="24" t="s">
        <v>612</v>
      </c>
      <c r="B29" s="22" t="s">
        <v>357</v>
      </c>
      <c r="C29" s="114">
        <v>0.49</v>
      </c>
      <c r="D29" s="114">
        <v>0.43487100000000001</v>
      </c>
      <c r="E29" s="114">
        <v>0.51</v>
      </c>
      <c r="F29" s="114">
        <v>0.54</v>
      </c>
      <c r="G29" s="114">
        <v>0.53</v>
      </c>
      <c r="H29" s="114">
        <v>0.5</v>
      </c>
      <c r="I29" s="114">
        <v>0.39</v>
      </c>
      <c r="J29" s="114">
        <v>0.36</v>
      </c>
      <c r="K29" s="114">
        <v>0.36</v>
      </c>
      <c r="L29" s="114">
        <v>0.37</v>
      </c>
      <c r="M29" s="114">
        <v>0.43</v>
      </c>
      <c r="N29" s="114" t="s">
        <v>272</v>
      </c>
      <c r="O29" s="114" t="s">
        <v>272</v>
      </c>
      <c r="P29" s="114" t="s">
        <v>272</v>
      </c>
      <c r="Q29" s="114" t="s">
        <v>272</v>
      </c>
      <c r="R29" s="114" t="s">
        <v>272</v>
      </c>
      <c r="S29" s="114" t="s">
        <v>272</v>
      </c>
      <c r="T29" s="114" t="s">
        <v>272</v>
      </c>
      <c r="U29" s="114" t="s">
        <v>272</v>
      </c>
      <c r="V29" s="114" t="s">
        <v>272</v>
      </c>
      <c r="W29" s="114" t="s">
        <v>272</v>
      </c>
      <c r="X29" s="114" t="s">
        <v>272</v>
      </c>
    </row>
    <row r="30" spans="1:24" ht="18">
      <c r="A30" s="24" t="s">
        <v>612</v>
      </c>
      <c r="B30" s="22" t="s">
        <v>358</v>
      </c>
      <c r="C30" s="114">
        <v>67.783000000000001</v>
      </c>
      <c r="D30" s="114">
        <v>58.902999999999999</v>
      </c>
      <c r="E30" s="114">
        <v>54.454000000000001</v>
      </c>
      <c r="F30" s="114">
        <v>45.002000000000002</v>
      </c>
      <c r="G30" s="114">
        <v>43.994</v>
      </c>
      <c r="H30" s="114">
        <v>45.581000000000003</v>
      </c>
      <c r="I30" s="114">
        <v>42.415999999999997</v>
      </c>
      <c r="J30" s="114">
        <v>38.320999999999998</v>
      </c>
      <c r="K30" s="114">
        <v>39.890999999999998</v>
      </c>
      <c r="L30" s="114">
        <v>33.357999999999997</v>
      </c>
      <c r="M30" s="114">
        <v>32.06</v>
      </c>
      <c r="N30" s="114">
        <v>31.582999999999998</v>
      </c>
      <c r="O30" s="114">
        <v>30.841999999999999</v>
      </c>
      <c r="P30" s="114">
        <v>30.259</v>
      </c>
      <c r="Q30" s="114">
        <v>32.973999999999997</v>
      </c>
      <c r="R30" s="114">
        <v>30.885999999999999</v>
      </c>
      <c r="S30" s="114">
        <v>33.329873484793019</v>
      </c>
      <c r="T30" s="114">
        <v>33.434539999999998</v>
      </c>
      <c r="U30" s="114">
        <v>29.917250000000003</v>
      </c>
      <c r="V30" s="114">
        <v>26.068000000000001</v>
      </c>
      <c r="W30" s="114">
        <v>25.82452</v>
      </c>
      <c r="X30" s="114">
        <v>22.61834</v>
      </c>
    </row>
    <row r="31" spans="1:24" ht="18">
      <c r="A31" s="24" t="s">
        <v>612</v>
      </c>
      <c r="B31" s="26" t="s">
        <v>67</v>
      </c>
      <c r="C31" s="117" t="s">
        <v>272</v>
      </c>
      <c r="D31" s="117" t="s">
        <v>272</v>
      </c>
      <c r="E31" s="117" t="s">
        <v>272</v>
      </c>
      <c r="F31" s="117" t="s">
        <v>272</v>
      </c>
      <c r="G31" s="117" t="s">
        <v>272</v>
      </c>
      <c r="H31" s="117" t="s">
        <v>272</v>
      </c>
      <c r="I31" s="117" t="s">
        <v>272</v>
      </c>
      <c r="J31" s="117" t="s">
        <v>272</v>
      </c>
      <c r="K31" s="117" t="s">
        <v>272</v>
      </c>
      <c r="L31" s="117" t="s">
        <v>272</v>
      </c>
      <c r="M31" s="117" t="s">
        <v>272</v>
      </c>
      <c r="N31" s="117" t="s">
        <v>272</v>
      </c>
      <c r="O31" s="117" t="s">
        <v>272</v>
      </c>
      <c r="P31" s="117" t="s">
        <v>272</v>
      </c>
      <c r="Q31" s="117" t="s">
        <v>272</v>
      </c>
      <c r="R31" s="117" t="s">
        <v>272</v>
      </c>
      <c r="S31" s="117" t="s">
        <v>272</v>
      </c>
      <c r="T31" s="117" t="s">
        <v>272</v>
      </c>
      <c r="U31" s="117" t="s">
        <v>272</v>
      </c>
      <c r="V31" s="117" t="s">
        <v>272</v>
      </c>
      <c r="W31" s="117" t="s">
        <v>272</v>
      </c>
      <c r="X31" s="117" t="s">
        <v>272</v>
      </c>
    </row>
    <row r="32" spans="1:24" ht="32.25" customHeight="1">
      <c r="A32" s="24" t="s">
        <v>613</v>
      </c>
      <c r="B32" s="22" t="s">
        <v>356</v>
      </c>
      <c r="C32" s="114" t="s">
        <v>272</v>
      </c>
      <c r="D32" s="115" t="s">
        <v>272</v>
      </c>
      <c r="E32" s="114" t="s">
        <v>272</v>
      </c>
      <c r="F32" s="114" t="s">
        <v>272</v>
      </c>
      <c r="G32" s="114" t="s">
        <v>272</v>
      </c>
      <c r="H32" s="114" t="s">
        <v>272</v>
      </c>
      <c r="I32" s="114" t="s">
        <v>272</v>
      </c>
      <c r="J32" s="114" t="s">
        <v>272</v>
      </c>
      <c r="K32" s="114" t="s">
        <v>272</v>
      </c>
      <c r="L32" s="114" t="s">
        <v>272</v>
      </c>
      <c r="M32" s="114" t="s">
        <v>272</v>
      </c>
      <c r="N32" s="114" t="s">
        <v>272</v>
      </c>
      <c r="O32" s="114" t="s">
        <v>272</v>
      </c>
      <c r="P32" s="114" t="s">
        <v>272</v>
      </c>
      <c r="Q32" s="114" t="s">
        <v>272</v>
      </c>
      <c r="R32" s="114" t="s">
        <v>272</v>
      </c>
      <c r="S32" s="114" t="s">
        <v>272</v>
      </c>
      <c r="T32" s="114" t="s">
        <v>272</v>
      </c>
      <c r="U32" s="114" t="s">
        <v>272</v>
      </c>
      <c r="V32" s="114" t="s">
        <v>272</v>
      </c>
      <c r="W32" s="114">
        <v>0.1</v>
      </c>
      <c r="X32" s="114">
        <v>0.08</v>
      </c>
    </row>
    <row r="33" spans="1:24" ht="18">
      <c r="A33" s="24" t="s">
        <v>613</v>
      </c>
      <c r="B33" s="22" t="s">
        <v>359</v>
      </c>
      <c r="C33" s="114">
        <v>0.64</v>
      </c>
      <c r="D33" s="114">
        <v>0.52403</v>
      </c>
      <c r="E33" s="114">
        <v>0.54</v>
      </c>
      <c r="F33" s="114">
        <v>0.48</v>
      </c>
      <c r="G33" s="114">
        <v>0.45</v>
      </c>
      <c r="H33" s="114">
        <v>0.41</v>
      </c>
      <c r="I33" s="114">
        <v>0.495</v>
      </c>
      <c r="J33" s="114">
        <v>0.42</v>
      </c>
      <c r="K33" s="114">
        <v>0.42</v>
      </c>
      <c r="L33" s="114">
        <v>0.41</v>
      </c>
      <c r="M33" s="114">
        <v>0.4</v>
      </c>
      <c r="N33" s="114" t="s">
        <v>272</v>
      </c>
      <c r="O33" s="114" t="s">
        <v>272</v>
      </c>
      <c r="P33" s="114" t="s">
        <v>272</v>
      </c>
      <c r="Q33" s="114" t="s">
        <v>272</v>
      </c>
      <c r="R33" s="114" t="s">
        <v>272</v>
      </c>
      <c r="S33" s="114" t="s">
        <v>272</v>
      </c>
      <c r="T33" s="114" t="s">
        <v>272</v>
      </c>
      <c r="U33" s="114" t="s">
        <v>272</v>
      </c>
      <c r="V33" s="114" t="s">
        <v>272</v>
      </c>
      <c r="W33" s="114" t="s">
        <v>272</v>
      </c>
      <c r="X33" s="114" t="s">
        <v>272</v>
      </c>
    </row>
    <row r="34" spans="1:24" ht="18">
      <c r="A34" s="24" t="s">
        <v>613</v>
      </c>
      <c r="B34" s="22" t="s">
        <v>358</v>
      </c>
      <c r="C34" s="114">
        <v>11.427</v>
      </c>
      <c r="D34" s="114">
        <v>9.5009999999999994</v>
      </c>
      <c r="E34" s="114">
        <v>14.994999999999999</v>
      </c>
      <c r="F34" s="114">
        <v>17.024000000000001</v>
      </c>
      <c r="G34" s="114">
        <v>17.908999999999999</v>
      </c>
      <c r="H34" s="114">
        <v>14.612</v>
      </c>
      <c r="I34" s="114">
        <v>16.106000000000002</v>
      </c>
      <c r="J34" s="114">
        <v>13.532</v>
      </c>
      <c r="K34" s="114">
        <v>13.169</v>
      </c>
      <c r="L34" s="114">
        <v>14.215999999999999</v>
      </c>
      <c r="M34" s="114">
        <v>16.254000000000001</v>
      </c>
      <c r="N34" s="114">
        <v>16.501000000000001</v>
      </c>
      <c r="O34" s="114">
        <v>16.553999999999998</v>
      </c>
      <c r="P34" s="114">
        <v>13.481</v>
      </c>
      <c r="Q34" s="114">
        <v>9.4860000000000007</v>
      </c>
      <c r="R34" s="114">
        <v>10.648999999999999</v>
      </c>
      <c r="S34" s="114">
        <v>11.461857697756688</v>
      </c>
      <c r="T34" s="114">
        <v>11.932269999999999</v>
      </c>
      <c r="U34" s="114">
        <v>8.9812700000000003</v>
      </c>
      <c r="V34" s="114">
        <v>10.751749999999999</v>
      </c>
      <c r="W34" s="114">
        <v>11.5039</v>
      </c>
      <c r="X34" s="114">
        <v>10.781949999999998</v>
      </c>
    </row>
    <row r="35" spans="1:24" ht="18">
      <c r="A35" s="24" t="s">
        <v>613</v>
      </c>
      <c r="B35" s="26" t="s">
        <v>67</v>
      </c>
      <c r="C35" s="117" t="s">
        <v>272</v>
      </c>
      <c r="D35" s="117" t="s">
        <v>272</v>
      </c>
      <c r="E35" s="117" t="s">
        <v>272</v>
      </c>
      <c r="F35" s="117" t="s">
        <v>272</v>
      </c>
      <c r="G35" s="117" t="s">
        <v>272</v>
      </c>
      <c r="H35" s="117" t="s">
        <v>272</v>
      </c>
      <c r="I35" s="117" t="s">
        <v>272</v>
      </c>
      <c r="J35" s="117" t="s">
        <v>272</v>
      </c>
      <c r="K35" s="117" t="s">
        <v>272</v>
      </c>
      <c r="L35" s="117" t="s">
        <v>272</v>
      </c>
      <c r="M35" s="117" t="s">
        <v>272</v>
      </c>
      <c r="N35" s="117" t="s">
        <v>272</v>
      </c>
      <c r="O35" s="117" t="s">
        <v>272</v>
      </c>
      <c r="P35" s="117" t="s">
        <v>272</v>
      </c>
      <c r="Q35" s="117" t="s">
        <v>272</v>
      </c>
      <c r="R35" s="117" t="s">
        <v>272</v>
      </c>
      <c r="S35" s="117" t="s">
        <v>272</v>
      </c>
      <c r="T35" s="117" t="s">
        <v>272</v>
      </c>
      <c r="U35" s="117" t="s">
        <v>272</v>
      </c>
      <c r="V35" s="117" t="s">
        <v>272</v>
      </c>
      <c r="W35" s="117" t="s">
        <v>272</v>
      </c>
      <c r="X35" s="117" t="s">
        <v>272</v>
      </c>
    </row>
    <row r="36" spans="1:24" ht="21" customHeight="1">
      <c r="A36" s="24" t="s">
        <v>614</v>
      </c>
      <c r="B36" s="22" t="s">
        <v>356</v>
      </c>
      <c r="C36" s="114" t="s">
        <v>272</v>
      </c>
      <c r="D36" s="115" t="s">
        <v>272</v>
      </c>
      <c r="E36" s="114" t="s">
        <v>272</v>
      </c>
      <c r="F36" s="114" t="s">
        <v>272</v>
      </c>
      <c r="G36" s="114" t="s">
        <v>272</v>
      </c>
      <c r="H36" s="117" t="s">
        <v>272</v>
      </c>
      <c r="I36" s="117" t="s">
        <v>272</v>
      </c>
      <c r="J36" s="117" t="s">
        <v>272</v>
      </c>
      <c r="K36" s="117" t="s">
        <v>272</v>
      </c>
      <c r="L36" s="117" t="s">
        <v>272</v>
      </c>
      <c r="M36" s="117" t="s">
        <v>272</v>
      </c>
      <c r="N36" s="117" t="s">
        <v>272</v>
      </c>
      <c r="O36" s="117" t="s">
        <v>272</v>
      </c>
      <c r="P36" s="117" t="s">
        <v>272</v>
      </c>
      <c r="Q36" s="117" t="s">
        <v>272</v>
      </c>
      <c r="R36" s="117" t="s">
        <v>272</v>
      </c>
      <c r="S36" s="117" t="s">
        <v>272</v>
      </c>
      <c r="T36" s="117" t="s">
        <v>272</v>
      </c>
      <c r="U36" s="117" t="s">
        <v>272</v>
      </c>
      <c r="V36" s="117" t="s">
        <v>272</v>
      </c>
      <c r="W36" s="117">
        <v>0.4</v>
      </c>
      <c r="X36" s="117">
        <v>0.28000000000000003</v>
      </c>
    </row>
    <row r="37" spans="1:24" ht="18">
      <c r="A37" s="24" t="s">
        <v>614</v>
      </c>
      <c r="B37" s="22" t="s">
        <v>68</v>
      </c>
      <c r="C37" s="114">
        <v>1.1299999999999999</v>
      </c>
      <c r="D37" s="114">
        <v>0.958901</v>
      </c>
      <c r="E37" s="114">
        <v>1.05</v>
      </c>
      <c r="F37" s="114">
        <v>1.02</v>
      </c>
      <c r="G37" s="114">
        <v>0.98</v>
      </c>
      <c r="H37" s="114">
        <v>0.90999999999999992</v>
      </c>
      <c r="I37" s="114">
        <v>0.88500000000000001</v>
      </c>
      <c r="J37" s="114">
        <v>0.78</v>
      </c>
      <c r="K37" s="114">
        <v>0.78</v>
      </c>
      <c r="L37" s="117">
        <v>0.78</v>
      </c>
      <c r="M37" s="117">
        <v>0.83000000000000007</v>
      </c>
      <c r="N37" s="110" t="s">
        <v>272</v>
      </c>
      <c r="O37" s="110" t="s">
        <v>272</v>
      </c>
      <c r="P37" s="110" t="s">
        <v>272</v>
      </c>
      <c r="Q37" s="110" t="s">
        <v>272</v>
      </c>
      <c r="R37" s="110" t="s">
        <v>272</v>
      </c>
      <c r="S37" s="110" t="s">
        <v>272</v>
      </c>
      <c r="T37" s="110" t="s">
        <v>272</v>
      </c>
      <c r="U37" s="110" t="s">
        <v>272</v>
      </c>
      <c r="V37" s="110" t="s">
        <v>272</v>
      </c>
      <c r="W37" s="110" t="s">
        <v>272</v>
      </c>
      <c r="X37" s="110" t="s">
        <v>272</v>
      </c>
    </row>
    <row r="38" spans="1:24" ht="18">
      <c r="A38" s="24" t="s">
        <v>614</v>
      </c>
      <c r="B38" s="22" t="s">
        <v>72</v>
      </c>
      <c r="C38" s="114">
        <v>79.210000000000008</v>
      </c>
      <c r="D38" s="114">
        <v>68.403999999999996</v>
      </c>
      <c r="E38" s="114">
        <v>69.448999999999998</v>
      </c>
      <c r="F38" s="114">
        <v>62.026000000000003</v>
      </c>
      <c r="G38" s="114">
        <v>61.902999999999999</v>
      </c>
      <c r="H38" s="114">
        <v>60.193000000000005</v>
      </c>
      <c r="I38" s="114">
        <v>58.521999999999998</v>
      </c>
      <c r="J38" s="114">
        <v>51.852999999999994</v>
      </c>
      <c r="K38" s="114">
        <v>53.06</v>
      </c>
      <c r="L38" s="114">
        <v>47.573999999999998</v>
      </c>
      <c r="M38" s="114">
        <v>48.314000000000007</v>
      </c>
      <c r="N38" s="114">
        <v>48.084000000000003</v>
      </c>
      <c r="O38" s="114">
        <v>47.396000000000001</v>
      </c>
      <c r="P38" s="114">
        <v>43.74</v>
      </c>
      <c r="Q38" s="114">
        <v>42.459999999999994</v>
      </c>
      <c r="R38" s="114">
        <v>41.534999999999997</v>
      </c>
      <c r="S38" s="114">
        <v>44.791731182549711</v>
      </c>
      <c r="T38" s="114">
        <v>45.366810000000001</v>
      </c>
      <c r="U38" s="114">
        <v>38.898520000000005</v>
      </c>
      <c r="V38" s="114">
        <v>36.819749999999999</v>
      </c>
      <c r="W38" s="114">
        <v>37.328420000000001</v>
      </c>
      <c r="X38" s="114">
        <v>33.400289999999998</v>
      </c>
    </row>
    <row r="39" spans="1:24" ht="18">
      <c r="A39" s="24" t="s">
        <v>614</v>
      </c>
      <c r="B39" s="22" t="s">
        <v>74</v>
      </c>
      <c r="C39" s="117" t="s">
        <v>272</v>
      </c>
      <c r="D39" s="117" t="s">
        <v>272</v>
      </c>
      <c r="E39" s="117" t="s">
        <v>272</v>
      </c>
      <c r="F39" s="117" t="s">
        <v>272</v>
      </c>
      <c r="G39" s="117" t="s">
        <v>272</v>
      </c>
      <c r="H39" s="117" t="s">
        <v>272</v>
      </c>
      <c r="I39" s="117" t="s">
        <v>272</v>
      </c>
      <c r="J39" s="117" t="s">
        <v>272</v>
      </c>
      <c r="K39" s="117" t="s">
        <v>272</v>
      </c>
      <c r="L39" s="117" t="s">
        <v>272</v>
      </c>
      <c r="M39" s="117" t="s">
        <v>272</v>
      </c>
      <c r="N39" s="117" t="s">
        <v>272</v>
      </c>
      <c r="O39" s="117" t="s">
        <v>272</v>
      </c>
      <c r="P39" s="117" t="s">
        <v>272</v>
      </c>
      <c r="Q39" s="117" t="s">
        <v>272</v>
      </c>
      <c r="R39" s="117" t="s">
        <v>272</v>
      </c>
      <c r="S39" s="117" t="s">
        <v>272</v>
      </c>
      <c r="T39" s="117" t="s">
        <v>272</v>
      </c>
      <c r="U39" s="117" t="s">
        <v>272</v>
      </c>
      <c r="V39" s="117" t="s">
        <v>272</v>
      </c>
      <c r="W39" s="117" t="s">
        <v>272</v>
      </c>
      <c r="X39" s="117" t="s">
        <v>272</v>
      </c>
    </row>
    <row r="40" spans="1:24" ht="30" customHeight="1">
      <c r="A40" s="24" t="s">
        <v>75</v>
      </c>
      <c r="B40" s="22" t="s">
        <v>356</v>
      </c>
      <c r="C40" s="114" t="s">
        <v>272</v>
      </c>
      <c r="D40" s="115" t="s">
        <v>272</v>
      </c>
      <c r="E40" s="114" t="s">
        <v>272</v>
      </c>
      <c r="F40" s="114" t="s">
        <v>272</v>
      </c>
      <c r="G40" s="114" t="s">
        <v>272</v>
      </c>
      <c r="H40" s="117" t="s">
        <v>272</v>
      </c>
      <c r="I40" s="117" t="s">
        <v>272</v>
      </c>
      <c r="J40" s="117" t="s">
        <v>272</v>
      </c>
      <c r="K40" s="117" t="s">
        <v>272</v>
      </c>
      <c r="L40" s="117" t="s">
        <v>272</v>
      </c>
      <c r="M40" s="117" t="s">
        <v>272</v>
      </c>
      <c r="N40" s="117" t="s">
        <v>272</v>
      </c>
      <c r="O40" s="117" t="s">
        <v>272</v>
      </c>
      <c r="P40" s="117" t="s">
        <v>272</v>
      </c>
      <c r="Q40" s="117" t="s">
        <v>272</v>
      </c>
      <c r="R40" s="117" t="s">
        <v>272</v>
      </c>
      <c r="S40" s="117" t="s">
        <v>272</v>
      </c>
      <c r="T40" s="117" t="s">
        <v>272</v>
      </c>
      <c r="U40" s="117" t="s">
        <v>272</v>
      </c>
      <c r="V40" s="117" t="s">
        <v>272</v>
      </c>
      <c r="W40" s="117">
        <v>33.699999999999996</v>
      </c>
      <c r="X40" s="117">
        <v>36.28</v>
      </c>
    </row>
    <row r="41" spans="1:24" ht="18">
      <c r="A41" s="24" t="s">
        <v>75</v>
      </c>
      <c r="B41" s="22" t="s">
        <v>68</v>
      </c>
      <c r="C41" s="114">
        <v>6.572222</v>
      </c>
      <c r="D41" s="114">
        <v>6.1326670000000005</v>
      </c>
      <c r="E41" s="114">
        <v>8.34</v>
      </c>
      <c r="F41" s="114">
        <v>12.07</v>
      </c>
      <c r="G41" s="117">
        <v>10.17</v>
      </c>
      <c r="H41" s="117">
        <v>7.47</v>
      </c>
      <c r="I41" s="117">
        <v>6.7349999999999994</v>
      </c>
      <c r="J41" s="117">
        <v>5.3</v>
      </c>
      <c r="K41" s="117">
        <v>5.5100000000000007</v>
      </c>
      <c r="L41" s="117">
        <v>8.58</v>
      </c>
      <c r="M41" s="117">
        <v>5.38</v>
      </c>
      <c r="N41" s="110" t="s">
        <v>272</v>
      </c>
      <c r="O41" s="110" t="s">
        <v>272</v>
      </c>
      <c r="P41" s="110" t="s">
        <v>272</v>
      </c>
      <c r="Q41" s="110" t="s">
        <v>272</v>
      </c>
      <c r="R41" s="110" t="s">
        <v>272</v>
      </c>
      <c r="S41" s="110" t="s">
        <v>272</v>
      </c>
      <c r="T41" s="110" t="s">
        <v>272</v>
      </c>
      <c r="U41" s="110" t="s">
        <v>272</v>
      </c>
      <c r="V41" s="110" t="s">
        <v>272</v>
      </c>
      <c r="W41" s="110" t="s">
        <v>272</v>
      </c>
      <c r="X41" s="110" t="s">
        <v>272</v>
      </c>
    </row>
    <row r="42" spans="1:24" ht="18">
      <c r="A42" s="24" t="s">
        <v>75</v>
      </c>
      <c r="B42" s="22" t="s">
        <v>72</v>
      </c>
      <c r="C42" s="114">
        <v>101.81</v>
      </c>
      <c r="D42" s="114">
        <v>90.573999999999998</v>
      </c>
      <c r="E42" s="114">
        <v>93.489000000000004</v>
      </c>
      <c r="F42" s="114">
        <v>90.376000000000005</v>
      </c>
      <c r="G42" s="114">
        <v>85.462999999999994</v>
      </c>
      <c r="H42" s="117">
        <v>85.353000000000009</v>
      </c>
      <c r="I42" s="117">
        <v>84.581999999999994</v>
      </c>
      <c r="J42" s="117">
        <v>74.282999999999987</v>
      </c>
      <c r="K42" s="117">
        <v>75.150000000000006</v>
      </c>
      <c r="L42" s="117">
        <v>69.153999999999996</v>
      </c>
      <c r="M42" s="117">
        <v>59.140300000000011</v>
      </c>
      <c r="N42" s="117">
        <v>63.584000000000003</v>
      </c>
      <c r="O42" s="117">
        <v>63.396000000000001</v>
      </c>
      <c r="P42" s="117" t="s">
        <v>272</v>
      </c>
      <c r="Q42" s="117" t="s">
        <v>272</v>
      </c>
      <c r="R42" s="117" t="s">
        <v>272</v>
      </c>
      <c r="S42" s="117" t="s">
        <v>272</v>
      </c>
      <c r="T42" s="117" t="s">
        <v>272</v>
      </c>
      <c r="U42" s="117" t="s">
        <v>272</v>
      </c>
      <c r="V42" s="117" t="s">
        <v>272</v>
      </c>
      <c r="W42" s="117" t="s">
        <v>272</v>
      </c>
      <c r="X42" s="117" t="s">
        <v>272</v>
      </c>
    </row>
    <row r="43" spans="1:24" ht="18">
      <c r="A43" s="24" t="s">
        <v>75</v>
      </c>
      <c r="B43" s="26" t="s">
        <v>67</v>
      </c>
      <c r="C43" s="117" t="s">
        <v>272</v>
      </c>
      <c r="D43" s="117" t="s">
        <v>272</v>
      </c>
      <c r="E43" s="117" t="s">
        <v>272</v>
      </c>
      <c r="F43" s="117" t="s">
        <v>272</v>
      </c>
      <c r="G43" s="117" t="s">
        <v>272</v>
      </c>
      <c r="H43" s="117" t="s">
        <v>272</v>
      </c>
      <c r="I43" s="117" t="s">
        <v>272</v>
      </c>
      <c r="J43" s="117" t="s">
        <v>272</v>
      </c>
      <c r="K43" s="117" t="s">
        <v>272</v>
      </c>
      <c r="L43" s="117" t="s">
        <v>272</v>
      </c>
      <c r="M43" s="117" t="s">
        <v>272</v>
      </c>
      <c r="N43" s="117" t="s">
        <v>272</v>
      </c>
      <c r="O43" s="117" t="s">
        <v>272</v>
      </c>
      <c r="P43" s="117" t="s">
        <v>272</v>
      </c>
      <c r="Q43" s="117" t="s">
        <v>272</v>
      </c>
      <c r="R43" s="117" t="s">
        <v>272</v>
      </c>
      <c r="S43" s="117" t="s">
        <v>272</v>
      </c>
      <c r="T43" s="117" t="s">
        <v>272</v>
      </c>
      <c r="U43" s="117" t="s">
        <v>272</v>
      </c>
      <c r="V43" s="117" t="s">
        <v>272</v>
      </c>
      <c r="W43" s="117" t="s">
        <v>272</v>
      </c>
      <c r="X43" s="117" t="s">
        <v>272</v>
      </c>
    </row>
    <row r="44" spans="1:24" ht="102" customHeight="1">
      <c r="A44" s="170"/>
      <c r="B44" s="170"/>
    </row>
  </sheetData>
  <phoneticPr fontId="7" type="noConversion"/>
  <pageMargins left="0.75" right="0.75" top="0.8" bottom="0.81" header="0.5" footer="0.5"/>
  <pageSetup paperSize="9" scale="31" orientation="portrait" r:id="rId1"/>
  <headerFooter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J52"/>
  <sheetViews>
    <sheetView zoomScale="78" zoomScaleNormal="78" workbookViewId="0">
      <pane xSplit="2" ySplit="4" topLeftCell="Y5" activePane="bottomRight" state="frozen"/>
      <selection pane="topRight" activeCell="C1" sqref="C1"/>
      <selection pane="bottomLeft" activeCell="A5" sqref="A5"/>
      <selection pane="bottomRight" activeCell="B18" sqref="B18"/>
    </sheetView>
  </sheetViews>
  <sheetFormatPr defaultRowHeight="12.75"/>
  <cols>
    <col min="1" max="1" width="126" style="86" customWidth="1"/>
    <col min="2" max="2" width="60.140625" style="86" customWidth="1"/>
    <col min="3" max="3" width="9.85546875" style="86" customWidth="1"/>
    <col min="4" max="5" width="9.140625" style="86" customWidth="1"/>
    <col min="6" max="15" width="9.85546875" style="86" customWidth="1"/>
    <col min="16" max="26" width="11.140625" style="86" customWidth="1"/>
    <col min="27" max="28" width="10.42578125" style="86" customWidth="1"/>
    <col min="29" max="29" width="10.85546875" style="86" customWidth="1"/>
    <col min="30" max="30" width="10.28515625" style="86" customWidth="1"/>
    <col min="31" max="31" width="10.5703125" style="86" customWidth="1"/>
    <col min="32" max="32" width="10.28515625" style="86" customWidth="1"/>
    <col min="33" max="33" width="12" style="86" customWidth="1"/>
    <col min="34" max="34" width="11.28515625" style="86" customWidth="1"/>
    <col min="35" max="35" width="11" style="86" customWidth="1"/>
    <col min="36" max="36" width="9.85546875" style="86" bestFit="1" customWidth="1"/>
    <col min="37" max="16384" width="9.140625" style="86"/>
  </cols>
  <sheetData>
    <row r="1" spans="1:36" ht="18">
      <c r="A1" s="23" t="s">
        <v>199</v>
      </c>
      <c r="B1" s="23"/>
      <c r="C1" s="22"/>
      <c r="D1" s="22"/>
      <c r="E1" s="22"/>
      <c r="F1" s="22"/>
      <c r="G1" s="22"/>
      <c r="H1" s="22"/>
      <c r="I1" s="22"/>
      <c r="J1" s="22"/>
      <c r="K1" s="22"/>
      <c r="L1" s="22"/>
      <c r="M1" s="22"/>
      <c r="N1" s="22"/>
      <c r="O1" s="22"/>
      <c r="P1" s="22"/>
      <c r="Q1" s="22"/>
      <c r="R1" s="22"/>
      <c r="S1" s="22"/>
      <c r="T1" s="22"/>
      <c r="U1" s="22"/>
      <c r="V1" s="22"/>
    </row>
    <row r="2" spans="1:36" ht="18">
      <c r="A2" s="168" t="s">
        <v>270</v>
      </c>
      <c r="B2" s="168"/>
      <c r="C2" s="22"/>
      <c r="D2" s="22"/>
      <c r="E2" s="22"/>
      <c r="F2" s="22"/>
      <c r="G2" s="22"/>
      <c r="H2" s="22"/>
      <c r="I2" s="22"/>
      <c r="J2" s="22"/>
      <c r="K2" s="22"/>
      <c r="L2" s="22"/>
      <c r="M2" s="22"/>
      <c r="N2" s="22"/>
      <c r="O2" s="22"/>
      <c r="P2" s="22"/>
      <c r="Q2" s="22"/>
      <c r="R2" s="22"/>
      <c r="S2" s="22"/>
      <c r="T2" s="22"/>
      <c r="U2" s="22"/>
      <c r="V2" s="22"/>
    </row>
    <row r="3" spans="1:36" ht="18">
      <c r="A3" s="169" t="s">
        <v>271</v>
      </c>
      <c r="B3" s="169"/>
      <c r="C3" s="22"/>
      <c r="D3" s="22"/>
      <c r="E3" s="22"/>
      <c r="F3" s="22"/>
      <c r="G3" s="22"/>
      <c r="H3" s="22"/>
      <c r="I3" s="22"/>
      <c r="J3" s="22"/>
      <c r="K3" s="22"/>
      <c r="L3" s="22"/>
      <c r="M3" s="22"/>
      <c r="N3" s="22"/>
      <c r="O3" s="22"/>
      <c r="P3" s="22"/>
      <c r="Q3" s="22"/>
      <c r="R3" s="22"/>
      <c r="S3" s="22"/>
      <c r="T3" s="22"/>
      <c r="U3" s="22"/>
      <c r="V3" s="22"/>
    </row>
    <row r="4" spans="1:36" ht="51.75" customHeight="1">
      <c r="A4" s="24" t="s">
        <v>262</v>
      </c>
      <c r="B4" s="24" t="s">
        <v>627</v>
      </c>
      <c r="C4" s="144" t="s">
        <v>363</v>
      </c>
      <c r="D4" s="144" t="s">
        <v>195</v>
      </c>
      <c r="E4" s="144" t="s">
        <v>196</v>
      </c>
      <c r="F4" s="24" t="s">
        <v>364</v>
      </c>
      <c r="G4" s="24" t="s">
        <v>365</v>
      </c>
      <c r="H4" s="24" t="s">
        <v>366</v>
      </c>
      <c r="I4" s="24" t="s">
        <v>367</v>
      </c>
      <c r="J4" s="24" t="s">
        <v>368</v>
      </c>
      <c r="K4" s="24" t="s">
        <v>369</v>
      </c>
      <c r="L4" s="24" t="s">
        <v>337</v>
      </c>
      <c r="M4" s="24" t="s">
        <v>338</v>
      </c>
      <c r="N4" s="24" t="s">
        <v>339</v>
      </c>
      <c r="O4" s="24" t="s">
        <v>287</v>
      </c>
      <c r="P4" s="24" t="s">
        <v>288</v>
      </c>
      <c r="Q4" s="24" t="s">
        <v>289</v>
      </c>
      <c r="R4" s="24" t="s">
        <v>290</v>
      </c>
      <c r="S4" s="24" t="s">
        <v>291</v>
      </c>
      <c r="T4" s="24" t="s">
        <v>292</v>
      </c>
      <c r="U4" s="24" t="s">
        <v>293</v>
      </c>
      <c r="V4" s="24" t="s">
        <v>294</v>
      </c>
      <c r="W4" s="24" t="s">
        <v>295</v>
      </c>
      <c r="X4" s="24" t="s">
        <v>296</v>
      </c>
      <c r="Y4" s="24" t="s">
        <v>297</v>
      </c>
      <c r="Z4" s="24" t="s">
        <v>298</v>
      </c>
      <c r="AA4" s="24" t="s">
        <v>299</v>
      </c>
      <c r="AB4" s="24" t="s">
        <v>300</v>
      </c>
      <c r="AC4" s="24" t="s">
        <v>301</v>
      </c>
      <c r="AD4" s="24" t="s">
        <v>302</v>
      </c>
      <c r="AE4" s="24" t="s">
        <v>303</v>
      </c>
      <c r="AF4" s="24" t="s">
        <v>304</v>
      </c>
      <c r="AG4" s="195" t="s">
        <v>438</v>
      </c>
      <c r="AH4" s="24" t="s">
        <v>519</v>
      </c>
      <c r="AI4" s="24" t="s">
        <v>546</v>
      </c>
      <c r="AJ4" s="24" t="s">
        <v>560</v>
      </c>
    </row>
    <row r="5" spans="1:36" ht="18">
      <c r="A5" s="23" t="s">
        <v>615</v>
      </c>
      <c r="B5" s="22" t="s">
        <v>79</v>
      </c>
      <c r="C5" s="112">
        <v>1788</v>
      </c>
      <c r="D5" s="112">
        <v>1829.5</v>
      </c>
      <c r="E5" s="112">
        <v>1884</v>
      </c>
      <c r="F5" s="112">
        <v>1873.8</v>
      </c>
      <c r="G5" s="112">
        <v>1900</v>
      </c>
      <c r="H5" s="112">
        <v>1909.9</v>
      </c>
      <c r="I5" s="112">
        <v>1966.4</v>
      </c>
      <c r="J5" s="112">
        <v>2022.6</v>
      </c>
      <c r="K5" s="112">
        <v>2073</v>
      </c>
      <c r="L5" s="112">
        <v>2131</v>
      </c>
      <c r="M5" s="112">
        <v>2188.357</v>
      </c>
      <c r="N5" s="112">
        <v>2262.248</v>
      </c>
      <c r="O5" s="112">
        <v>2330</v>
      </c>
      <c r="P5" s="112">
        <v>2382.9899999999998</v>
      </c>
      <c r="Q5" s="112">
        <v>2448.1840000000002</v>
      </c>
      <c r="R5" s="112">
        <v>2531.3339999999998</v>
      </c>
      <c r="S5" s="112">
        <v>2564.2930000000001</v>
      </c>
      <c r="T5" s="112">
        <v>2626.9830000000002</v>
      </c>
      <c r="U5" s="112">
        <v>2665.1860000000001</v>
      </c>
      <c r="V5" s="112">
        <v>2683.8969999999995</v>
      </c>
      <c r="W5" s="112">
        <v>2684.6819999999998</v>
      </c>
      <c r="X5" s="112">
        <v>2691</v>
      </c>
      <c r="Y5" s="112">
        <v>2717</v>
      </c>
      <c r="Z5" s="112">
        <v>2759</v>
      </c>
      <c r="AA5" s="112">
        <v>2821.3599999999992</v>
      </c>
      <c r="AB5" s="112">
        <v>2862.7569999999996</v>
      </c>
      <c r="AC5" s="112">
        <v>2918.8530000000005</v>
      </c>
      <c r="AD5" s="112">
        <v>2961.5989999999997</v>
      </c>
      <c r="AE5" s="112">
        <v>2990.7150000000001</v>
      </c>
      <c r="AF5" s="112">
        <v>3040.779</v>
      </c>
      <c r="AG5" s="112">
        <v>3042.335</v>
      </c>
      <c r="AH5" s="112">
        <v>3063.5540000000001</v>
      </c>
      <c r="AI5" s="112">
        <v>3093.3270000000002</v>
      </c>
      <c r="AJ5" s="112">
        <v>3132.2149999999997</v>
      </c>
    </row>
    <row r="6" spans="1:36" ht="18">
      <c r="A6" s="23" t="s">
        <v>615</v>
      </c>
      <c r="B6" s="22" t="s">
        <v>80</v>
      </c>
      <c r="C6" s="112">
        <v>24673</v>
      </c>
      <c r="D6" s="112">
        <v>24511</v>
      </c>
      <c r="E6" s="112">
        <v>24851</v>
      </c>
      <c r="F6" s="112">
        <v>24826</v>
      </c>
      <c r="G6" s="112">
        <v>25231</v>
      </c>
      <c r="H6" s="112">
        <v>25369</v>
      </c>
      <c r="I6" s="112">
        <v>26302</v>
      </c>
      <c r="J6" s="112">
        <v>26974</v>
      </c>
      <c r="K6" s="112">
        <v>27538</v>
      </c>
      <c r="L6" s="112">
        <v>28368</v>
      </c>
      <c r="M6" s="112">
        <v>28898</v>
      </c>
      <c r="N6" s="112">
        <v>29747</v>
      </c>
      <c r="O6" s="112">
        <v>30557</v>
      </c>
      <c r="P6" s="112">
        <v>31207</v>
      </c>
      <c r="Q6" s="112">
        <v>32259</v>
      </c>
      <c r="R6" s="112">
        <v>32897</v>
      </c>
      <c r="S6" s="112">
        <v>33070.483999999997</v>
      </c>
      <c r="T6" s="112">
        <v>33650.981</v>
      </c>
      <c r="U6" s="112">
        <v>33883.382000000005</v>
      </c>
      <c r="V6" s="112">
        <v>33958.428999999996</v>
      </c>
      <c r="W6" s="112">
        <v>34120.147999999994</v>
      </c>
      <c r="X6" s="112">
        <v>34228.593999999997</v>
      </c>
      <c r="Y6" s="112">
        <v>34522.322</v>
      </c>
      <c r="Z6" s="112">
        <v>35034.487000000001</v>
      </c>
      <c r="AA6" s="112">
        <v>35633.107000000004</v>
      </c>
      <c r="AB6" s="112">
        <v>36467.487000000001</v>
      </c>
      <c r="AC6" s="112">
        <v>37256.803</v>
      </c>
      <c r="AD6" s="112">
        <v>37734.991999999998</v>
      </c>
      <c r="AE6" s="112">
        <v>38184.027000000002</v>
      </c>
      <c r="AF6" s="112">
        <v>38682.718999999997</v>
      </c>
      <c r="AG6" s="112">
        <v>38581.794000000002</v>
      </c>
      <c r="AH6" s="112">
        <v>39034.300000000003</v>
      </c>
      <c r="AI6" s="112">
        <v>39446.491999999998</v>
      </c>
      <c r="AJ6" s="112">
        <v>39901.214</v>
      </c>
    </row>
    <row r="7" spans="1:36" ht="28.5" customHeight="1">
      <c r="A7" s="24" t="s">
        <v>616</v>
      </c>
      <c r="B7" s="22" t="s">
        <v>79</v>
      </c>
      <c r="C7" s="110">
        <v>57</v>
      </c>
      <c r="D7" s="110">
        <v>58</v>
      </c>
      <c r="E7" s="110">
        <v>57</v>
      </c>
      <c r="F7" s="110">
        <v>59</v>
      </c>
      <c r="G7" s="110">
        <v>62</v>
      </c>
      <c r="H7" s="110">
        <v>64</v>
      </c>
      <c r="I7" s="174">
        <v>61.303462321792253</v>
      </c>
      <c r="J7" s="174">
        <v>64.573570759137766</v>
      </c>
      <c r="K7" s="174">
        <v>62.320916905444129</v>
      </c>
      <c r="L7" s="174">
        <v>66.491228070175438</v>
      </c>
      <c r="M7" s="110" t="s">
        <v>272</v>
      </c>
      <c r="N7" s="110" t="s">
        <v>272</v>
      </c>
      <c r="O7" s="110" t="s">
        <v>272</v>
      </c>
      <c r="P7" s="174">
        <v>68.547731237467332</v>
      </c>
      <c r="Q7" s="110" t="s">
        <v>272</v>
      </c>
      <c r="R7" s="174">
        <v>69.146954684757048</v>
      </c>
      <c r="S7" s="110" t="s">
        <v>272</v>
      </c>
      <c r="T7" s="174">
        <v>70.377809307953584</v>
      </c>
      <c r="U7" s="110" t="s">
        <v>272</v>
      </c>
      <c r="V7" s="174">
        <v>69.877849287752696</v>
      </c>
      <c r="W7" s="110" t="s">
        <v>272</v>
      </c>
      <c r="X7" s="175">
        <v>70</v>
      </c>
      <c r="Y7" s="110" t="s">
        <v>272</v>
      </c>
      <c r="Z7" s="110" t="s">
        <v>272</v>
      </c>
      <c r="AA7" s="110" t="s">
        <v>272</v>
      </c>
      <c r="AB7" s="110" t="s">
        <v>272</v>
      </c>
      <c r="AC7" s="110" t="s">
        <v>272</v>
      </c>
      <c r="AD7" s="110" t="s">
        <v>272</v>
      </c>
      <c r="AE7" s="110" t="s">
        <v>272</v>
      </c>
      <c r="AF7" s="110" t="s">
        <v>272</v>
      </c>
      <c r="AG7" s="110" t="s">
        <v>272</v>
      </c>
      <c r="AH7" s="110" t="s">
        <v>272</v>
      </c>
      <c r="AI7" s="110" t="s">
        <v>272</v>
      </c>
      <c r="AJ7" s="110" t="s">
        <v>272</v>
      </c>
    </row>
    <row r="8" spans="1:36" ht="18">
      <c r="A8" s="24" t="s">
        <v>616</v>
      </c>
      <c r="B8" s="22" t="s">
        <v>80</v>
      </c>
      <c r="C8" s="110">
        <v>67</v>
      </c>
      <c r="D8" s="110">
        <v>68</v>
      </c>
      <c r="E8" s="110">
        <v>68</v>
      </c>
      <c r="F8" s="110">
        <v>69</v>
      </c>
      <c r="G8" s="110">
        <v>68</v>
      </c>
      <c r="H8" s="110">
        <v>70</v>
      </c>
      <c r="I8" s="174">
        <v>69.543863957271782</v>
      </c>
      <c r="J8" s="174">
        <v>70.115631130481646</v>
      </c>
      <c r="K8" s="174">
        <v>72.164845620363025</v>
      </c>
      <c r="L8" s="174">
        <v>71.552164989881234</v>
      </c>
      <c r="M8" s="110" t="s">
        <v>272</v>
      </c>
      <c r="N8" s="110" t="s">
        <v>272</v>
      </c>
      <c r="O8" s="110" t="s">
        <v>272</v>
      </c>
      <c r="P8" s="174">
        <v>73.631000164952994</v>
      </c>
      <c r="Q8" s="110" t="s">
        <v>272</v>
      </c>
      <c r="R8" s="174">
        <v>75.189216629261523</v>
      </c>
      <c r="S8" s="110" t="s">
        <v>272</v>
      </c>
      <c r="T8" s="174">
        <v>74.831007581584444</v>
      </c>
      <c r="U8" s="110" t="s">
        <v>272</v>
      </c>
      <c r="V8" s="174">
        <v>74.793096205795536</v>
      </c>
      <c r="W8" s="110" t="s">
        <v>272</v>
      </c>
      <c r="X8" s="175">
        <v>72</v>
      </c>
      <c r="Y8" s="110" t="s">
        <v>272</v>
      </c>
      <c r="Z8" s="110" t="s">
        <v>272</v>
      </c>
      <c r="AA8" s="110" t="s">
        <v>272</v>
      </c>
      <c r="AB8" s="110" t="s">
        <v>272</v>
      </c>
      <c r="AC8" s="110" t="s">
        <v>272</v>
      </c>
      <c r="AD8" s="110" t="s">
        <v>272</v>
      </c>
      <c r="AE8" s="110" t="s">
        <v>272</v>
      </c>
      <c r="AF8" s="110" t="s">
        <v>272</v>
      </c>
      <c r="AG8" s="110" t="s">
        <v>272</v>
      </c>
      <c r="AH8" s="110" t="s">
        <v>272</v>
      </c>
      <c r="AI8" s="110" t="s">
        <v>272</v>
      </c>
      <c r="AJ8" s="110" t="s">
        <v>272</v>
      </c>
    </row>
    <row r="9" spans="1:36" ht="30.75" customHeight="1">
      <c r="A9" s="23" t="s">
        <v>617</v>
      </c>
      <c r="B9" s="22" t="s">
        <v>79</v>
      </c>
      <c r="C9" s="122">
        <v>51.7</v>
      </c>
      <c r="D9" s="122">
        <v>51.923000000000002</v>
      </c>
      <c r="E9" s="122">
        <v>52.048999999999999</v>
      </c>
      <c r="F9" s="122">
        <v>52.134999999999998</v>
      </c>
      <c r="G9" s="122">
        <v>52.345999999999997</v>
      </c>
      <c r="H9" s="122">
        <v>52.802</v>
      </c>
      <c r="I9" s="122">
        <v>53.078000000000003</v>
      </c>
      <c r="J9" s="122">
        <v>53.149000000000001</v>
      </c>
      <c r="K9" s="122">
        <v>53.325000000000003</v>
      </c>
      <c r="L9" s="122">
        <v>53.523000000000003</v>
      </c>
      <c r="M9" s="122">
        <v>53.886000000000003</v>
      </c>
      <c r="N9" s="122">
        <v>54.053669999999997</v>
      </c>
      <c r="O9" s="122">
        <v>54.589469999999999</v>
      </c>
      <c r="P9" s="122">
        <v>54.55928999999999</v>
      </c>
      <c r="Q9" s="122">
        <v>54.590490000000003</v>
      </c>
      <c r="R9" s="122">
        <v>54.846559999999997</v>
      </c>
      <c r="S9" s="122">
        <v>54.968389999999999</v>
      </c>
      <c r="T9" s="122">
        <v>55.185890000000001</v>
      </c>
      <c r="U9" s="122">
        <v>55.343599999999995</v>
      </c>
      <c r="V9" s="122">
        <v>55.532269999999997</v>
      </c>
      <c r="W9" s="122">
        <v>55.625599999999999</v>
      </c>
      <c r="X9" s="122">
        <v>55.771767000000004</v>
      </c>
      <c r="Y9" s="122">
        <v>55.912001000000004</v>
      </c>
      <c r="Z9" s="122">
        <v>55.975396999999994</v>
      </c>
      <c r="AA9" s="122">
        <v>56.054228000000002</v>
      </c>
      <c r="AB9" s="122">
        <v>56.152158000000007</v>
      </c>
      <c r="AC9" s="122">
        <v>56.249781000000006</v>
      </c>
      <c r="AD9" s="122">
        <v>56.363999999999997</v>
      </c>
      <c r="AE9" s="122">
        <v>56.590562000000006</v>
      </c>
      <c r="AF9" s="122">
        <v>56.722197999999999</v>
      </c>
      <c r="AG9" s="122">
        <v>56.958502999999993</v>
      </c>
      <c r="AH9" s="122">
        <v>57.076622</v>
      </c>
      <c r="AI9" s="122">
        <v>57.186583999999996</v>
      </c>
      <c r="AJ9" s="122">
        <v>57.327031000000005</v>
      </c>
    </row>
    <row r="10" spans="1:36" ht="18">
      <c r="A10" s="23" t="s">
        <v>617</v>
      </c>
      <c r="B10" s="22" t="s">
        <v>391</v>
      </c>
      <c r="C10" s="117">
        <v>358.03429999999997</v>
      </c>
      <c r="D10" s="117">
        <v>359.9658</v>
      </c>
      <c r="E10" s="117">
        <v>362.31</v>
      </c>
      <c r="F10" s="117">
        <v>384.83890000000002</v>
      </c>
      <c r="G10" s="117">
        <v>385.55709999999999</v>
      </c>
      <c r="H10" s="117">
        <v>386.4006</v>
      </c>
      <c r="I10" s="117">
        <v>386.98329999999999</v>
      </c>
      <c r="J10" s="117">
        <v>387.89269999999999</v>
      </c>
      <c r="K10" s="117">
        <v>388.64059999999995</v>
      </c>
      <c r="L10" s="117">
        <v>389.51479999999998</v>
      </c>
      <c r="M10" s="117">
        <v>390.23659999999995</v>
      </c>
      <c r="N10" s="117">
        <v>390.96859999999998</v>
      </c>
      <c r="O10" s="117">
        <v>391.6635</v>
      </c>
      <c r="P10" s="117">
        <v>392.34280000000001</v>
      </c>
      <c r="Q10" s="117">
        <v>387.67359999999996</v>
      </c>
      <c r="R10" s="117">
        <v>388.07600000000002</v>
      </c>
      <c r="S10" s="117">
        <v>394.38299999999998</v>
      </c>
      <c r="T10" s="117">
        <v>394.8793</v>
      </c>
      <c r="U10" s="117">
        <v>394.4667</v>
      </c>
      <c r="V10" s="117">
        <v>394.4282</v>
      </c>
      <c r="W10" s="117">
        <v>394.25309999999996</v>
      </c>
      <c r="X10" s="117">
        <v>394.29579999999999</v>
      </c>
      <c r="Y10" s="117">
        <v>394.88959999999997</v>
      </c>
      <c r="Z10" s="117">
        <v>395.46080000000001</v>
      </c>
      <c r="AA10" s="117">
        <v>395.61988000000002</v>
      </c>
      <c r="AB10" s="117">
        <v>395.70309999999995</v>
      </c>
      <c r="AC10" s="117">
        <v>396.71899999999999</v>
      </c>
      <c r="AD10" s="117">
        <v>397.03909999999996</v>
      </c>
      <c r="AE10" s="117">
        <v>397.0206</v>
      </c>
      <c r="AF10" s="117">
        <v>397.5958</v>
      </c>
      <c r="AG10" s="117">
        <v>398.35940000000005</v>
      </c>
      <c r="AH10" s="330">
        <v>398.83871599999998</v>
      </c>
      <c r="AI10" s="205">
        <v>394.48672100000005</v>
      </c>
      <c r="AJ10" s="205">
        <v>395.45444500000002</v>
      </c>
    </row>
    <row r="11" spans="1:36" ht="36" customHeight="1">
      <c r="A11" s="24" t="s">
        <v>618</v>
      </c>
      <c r="B11" s="22" t="s">
        <v>360</v>
      </c>
      <c r="C11" s="121">
        <v>3.3</v>
      </c>
      <c r="D11" s="121">
        <v>3.2</v>
      </c>
      <c r="E11" s="121">
        <v>3.516</v>
      </c>
      <c r="F11" s="121">
        <v>4.3380000000000001</v>
      </c>
      <c r="G11" s="121">
        <v>4.4539999999999997</v>
      </c>
      <c r="H11" s="121">
        <v>4.3179999999999996</v>
      </c>
      <c r="I11" s="121">
        <v>4.5860000000000003</v>
      </c>
      <c r="J11" s="121">
        <v>4.8520000000000003</v>
      </c>
      <c r="K11" s="121">
        <v>5.0720000000000001</v>
      </c>
      <c r="L11" s="121">
        <v>5.1639999999999997</v>
      </c>
      <c r="M11" s="121">
        <v>5.4050000000000002</v>
      </c>
      <c r="N11" s="121">
        <v>5.5670000000000002</v>
      </c>
      <c r="O11" s="121">
        <v>5.73</v>
      </c>
      <c r="P11" s="121">
        <v>5.8559999999999999</v>
      </c>
      <c r="Q11" s="121">
        <v>6.0940000000000003</v>
      </c>
      <c r="R11" s="121">
        <v>6.1509999999999998</v>
      </c>
      <c r="S11" s="121">
        <v>6.4329999999999998</v>
      </c>
      <c r="T11" s="121">
        <v>6.577</v>
      </c>
      <c r="U11" s="121">
        <v>6.6829999999999998</v>
      </c>
      <c r="V11" s="121">
        <v>6.633</v>
      </c>
      <c r="W11" s="121">
        <v>6.5030000000000001</v>
      </c>
      <c r="X11" s="121">
        <v>6.57</v>
      </c>
      <c r="Y11" s="121">
        <v>7.14</v>
      </c>
      <c r="Z11" s="121">
        <v>7.2619999999999996</v>
      </c>
      <c r="AA11" s="121">
        <v>7.4210000000000003</v>
      </c>
      <c r="AB11" s="121">
        <v>7.4770000000000003</v>
      </c>
      <c r="AC11" s="121">
        <v>7.8289999999999997</v>
      </c>
      <c r="AD11" s="121">
        <v>8.0540000000000003</v>
      </c>
      <c r="AE11" s="121">
        <v>8.5180000000000007</v>
      </c>
      <c r="AF11" s="121">
        <v>8.6539999999999999</v>
      </c>
      <c r="AG11" s="121">
        <v>6.2990000000000004</v>
      </c>
      <c r="AH11" s="121">
        <v>7.4279999999999999</v>
      </c>
      <c r="AI11" s="121">
        <v>8.31</v>
      </c>
      <c r="AJ11" s="121">
        <v>8.6720000000000006</v>
      </c>
    </row>
    <row r="12" spans="1:36" ht="18">
      <c r="A12" s="24" t="s">
        <v>618</v>
      </c>
      <c r="B12" s="22" t="s">
        <v>392</v>
      </c>
      <c r="C12" s="114">
        <v>61.6</v>
      </c>
      <c r="D12" s="114">
        <v>61</v>
      </c>
      <c r="E12" s="114">
        <v>61.5</v>
      </c>
      <c r="F12" s="114">
        <v>68.2</v>
      </c>
      <c r="G12" s="114">
        <v>70.7</v>
      </c>
      <c r="H12" s="114">
        <v>73.900000000000006</v>
      </c>
      <c r="I12" s="114">
        <v>78.3</v>
      </c>
      <c r="J12" s="114">
        <v>82.1</v>
      </c>
      <c r="K12" s="114">
        <v>85.7</v>
      </c>
      <c r="L12" s="114">
        <v>87.8</v>
      </c>
      <c r="M12" s="114">
        <v>88.3</v>
      </c>
      <c r="N12" s="114">
        <v>90.8</v>
      </c>
      <c r="O12" s="114">
        <v>92.6</v>
      </c>
      <c r="P12" s="114">
        <v>93</v>
      </c>
      <c r="Q12" s="114">
        <v>96.6</v>
      </c>
      <c r="R12" s="114">
        <v>97</v>
      </c>
      <c r="S12" s="114">
        <v>99.5</v>
      </c>
      <c r="T12" s="114">
        <v>100.6</v>
      </c>
      <c r="U12" s="114">
        <v>100.1</v>
      </c>
      <c r="V12" s="114">
        <v>99.5</v>
      </c>
      <c r="W12" s="114">
        <v>98.2</v>
      </c>
      <c r="X12" s="114">
        <v>99.5</v>
      </c>
      <c r="Y12" s="114">
        <v>100.4</v>
      </c>
      <c r="Z12" s="114">
        <v>101.9</v>
      </c>
      <c r="AA12" s="114">
        <v>104.3</v>
      </c>
      <c r="AB12" s="114">
        <v>107</v>
      </c>
      <c r="AC12" s="114">
        <v>108.9</v>
      </c>
      <c r="AD12" s="114">
        <v>110.5</v>
      </c>
      <c r="AE12" s="114">
        <v>111.1</v>
      </c>
      <c r="AF12" s="114">
        <v>113.5</v>
      </c>
      <c r="AG12" s="114">
        <v>84.812430000000006</v>
      </c>
      <c r="AH12" s="330">
        <v>97</v>
      </c>
      <c r="AI12" s="330">
        <v>109.8</v>
      </c>
      <c r="AJ12" s="205">
        <v>112.5</v>
      </c>
    </row>
    <row r="13" spans="1:36" ht="30.75" customHeight="1">
      <c r="A13" s="24" t="s">
        <v>618</v>
      </c>
      <c r="B13" s="22" t="s">
        <v>361</v>
      </c>
      <c r="C13" s="122">
        <v>18.5</v>
      </c>
      <c r="D13" s="122">
        <v>18.747</v>
      </c>
      <c r="E13" s="122">
        <v>19.059999999999999</v>
      </c>
      <c r="F13" s="122">
        <v>18.806999999999999</v>
      </c>
      <c r="G13" s="122">
        <v>19.305</v>
      </c>
      <c r="H13" s="122">
        <v>19.670000000000002</v>
      </c>
      <c r="I13" s="122">
        <v>20.253</v>
      </c>
      <c r="J13" s="122">
        <v>20.6</v>
      </c>
      <c r="K13" s="122">
        <v>20.812000000000001</v>
      </c>
      <c r="L13" s="122">
        <v>21.021000000000001</v>
      </c>
      <c r="M13" s="122">
        <v>20.530999999999999</v>
      </c>
      <c r="N13" s="122">
        <v>20.774999999999999</v>
      </c>
      <c r="O13" s="122">
        <v>21.533999999999999</v>
      </c>
      <c r="P13" s="122">
        <v>21.824999999999999</v>
      </c>
      <c r="Q13" s="122">
        <v>22.114999999999998</v>
      </c>
      <c r="R13" s="122">
        <v>21.905000000000001</v>
      </c>
      <c r="S13" s="122">
        <v>22.465</v>
      </c>
      <c r="T13" s="122">
        <v>22.408000000000001</v>
      </c>
      <c r="U13" s="122">
        <v>22.126000000000001</v>
      </c>
      <c r="V13" s="122">
        <v>22.327000000000002</v>
      </c>
      <c r="W13" s="122">
        <v>21.992000000000001</v>
      </c>
      <c r="X13" s="122">
        <v>21.995999999999999</v>
      </c>
      <c r="Y13" s="122">
        <v>21.712</v>
      </c>
      <c r="Z13" s="122">
        <v>21.786000000000001</v>
      </c>
      <c r="AA13" s="122">
        <v>22.024999999999999</v>
      </c>
      <c r="AB13" s="122">
        <v>22.395</v>
      </c>
      <c r="AC13" s="122">
        <v>23.018999999999998</v>
      </c>
      <c r="AD13" s="122">
        <v>23.350999999999999</v>
      </c>
      <c r="AE13" s="122">
        <v>23.024000000000001</v>
      </c>
      <c r="AF13" s="122">
        <v>23.556999999999999</v>
      </c>
      <c r="AG13" s="122">
        <v>17.641999999999999</v>
      </c>
      <c r="AH13" s="122">
        <v>20.074000000000002</v>
      </c>
      <c r="AI13" s="122">
        <v>22.061</v>
      </c>
      <c r="AJ13" s="122">
        <v>22.527000000000001</v>
      </c>
    </row>
    <row r="14" spans="1:36" ht="18">
      <c r="A14" s="24" t="s">
        <v>618</v>
      </c>
      <c r="B14" s="22" t="s">
        <v>393</v>
      </c>
      <c r="C14" s="114">
        <v>193.1</v>
      </c>
      <c r="D14" s="114">
        <v>196.5</v>
      </c>
      <c r="E14" s="114">
        <v>196.5</v>
      </c>
      <c r="F14" s="114">
        <v>190.6</v>
      </c>
      <c r="G14" s="114">
        <v>195.1</v>
      </c>
      <c r="H14" s="114">
        <v>199.6</v>
      </c>
      <c r="I14" s="114">
        <v>204.4</v>
      </c>
      <c r="J14" s="114">
        <v>207.5</v>
      </c>
      <c r="K14" s="114">
        <v>210</v>
      </c>
      <c r="L14" s="114">
        <v>212.6</v>
      </c>
      <c r="M14" s="114">
        <v>211.7</v>
      </c>
      <c r="N14" s="114">
        <v>215.1</v>
      </c>
      <c r="O14" s="114">
        <v>218.6</v>
      </c>
      <c r="P14" s="114">
        <v>221</v>
      </c>
      <c r="Q14" s="114">
        <v>224.1</v>
      </c>
      <c r="R14" s="114">
        <v>223.1</v>
      </c>
      <c r="S14" s="114">
        <v>226.1</v>
      </c>
      <c r="T14" s="114">
        <v>224.9</v>
      </c>
      <c r="U14" s="114">
        <v>222.8</v>
      </c>
      <c r="V14" s="114">
        <v>222.4</v>
      </c>
      <c r="W14" s="114">
        <v>219.5</v>
      </c>
      <c r="X14" s="114">
        <v>220.4</v>
      </c>
      <c r="Y14" s="114">
        <v>218.5</v>
      </c>
      <c r="Z14" s="114">
        <v>218.6</v>
      </c>
      <c r="AA14" s="114">
        <v>222.9</v>
      </c>
      <c r="AB14" s="114">
        <v>226.9</v>
      </c>
      <c r="AC14" s="114">
        <v>233.1</v>
      </c>
      <c r="AD14" s="114">
        <v>235.7</v>
      </c>
      <c r="AE14" s="114">
        <v>239.1</v>
      </c>
      <c r="AF14" s="114">
        <v>241.7</v>
      </c>
      <c r="AG14" s="114">
        <v>185.7183</v>
      </c>
      <c r="AH14" s="330">
        <v>208.8</v>
      </c>
      <c r="AI14" s="330">
        <v>228.5</v>
      </c>
      <c r="AJ14" s="205">
        <v>234.3</v>
      </c>
    </row>
    <row r="15" spans="1:36" ht="28.5" customHeight="1">
      <c r="A15" s="24" t="s">
        <v>618</v>
      </c>
      <c r="B15" s="22" t="s">
        <v>362</v>
      </c>
      <c r="C15" s="176" t="s">
        <v>272</v>
      </c>
      <c r="D15" s="176" t="s">
        <v>272</v>
      </c>
      <c r="E15" s="176" t="s">
        <v>272</v>
      </c>
      <c r="F15" s="114">
        <v>35.654000000000003</v>
      </c>
      <c r="G15" s="114">
        <v>36.459000000000003</v>
      </c>
      <c r="H15" s="114">
        <v>36.735999999999997</v>
      </c>
      <c r="I15" s="114">
        <v>37.777000000000001</v>
      </c>
      <c r="J15" s="114">
        <v>38.582000000000001</v>
      </c>
      <c r="K15" s="114">
        <v>39.168999999999997</v>
      </c>
      <c r="L15" s="114">
        <v>39.770000000000003</v>
      </c>
      <c r="M15" s="114">
        <v>39.561</v>
      </c>
      <c r="N15" s="114">
        <v>40.064999999999998</v>
      </c>
      <c r="O15" s="114">
        <v>41.534999999999997</v>
      </c>
      <c r="P15" s="114">
        <v>42.037999999999997</v>
      </c>
      <c r="Q15" s="114">
        <v>42.078000000000003</v>
      </c>
      <c r="R15" s="114">
        <v>42.085999999999999</v>
      </c>
      <c r="S15" s="114">
        <v>43.456000000000003</v>
      </c>
      <c r="T15" s="114">
        <v>43.988</v>
      </c>
      <c r="U15" s="114">
        <v>43.798999999999999</v>
      </c>
      <c r="V15" s="114">
        <v>43.566000000000003</v>
      </c>
      <c r="W15" s="114">
        <v>43.16</v>
      </c>
      <c r="X15" s="114">
        <v>43.085000000000001</v>
      </c>
      <c r="Y15" s="114">
        <v>43.497999999999998</v>
      </c>
      <c r="Z15" s="114">
        <v>43.710999999999999</v>
      </c>
      <c r="AA15" s="114">
        <v>44.776000000000003</v>
      </c>
      <c r="AB15" s="114">
        <v>45.374000000000002</v>
      </c>
      <c r="AC15" s="114">
        <v>46.843000000000004</v>
      </c>
      <c r="AD15" s="114">
        <v>48.045000000000002</v>
      </c>
      <c r="AE15" s="114">
        <v>48.186999999999998</v>
      </c>
      <c r="AF15" s="114">
        <v>48.713000000000001</v>
      </c>
      <c r="AG15" s="114">
        <v>37.883000000000003</v>
      </c>
      <c r="AH15" s="114">
        <v>43.41</v>
      </c>
      <c r="AI15" s="114">
        <v>47.378999999999998</v>
      </c>
      <c r="AJ15" s="114">
        <v>48.420999999999999</v>
      </c>
    </row>
    <row r="16" spans="1:36" ht="18">
      <c r="A16" s="24" t="s">
        <v>618</v>
      </c>
      <c r="B16" s="22" t="s">
        <v>394</v>
      </c>
      <c r="C16" s="176" t="s">
        <v>272</v>
      </c>
      <c r="D16" s="176" t="s">
        <v>272</v>
      </c>
      <c r="E16" s="176" t="s">
        <v>272</v>
      </c>
      <c r="F16" s="114">
        <v>412.3</v>
      </c>
      <c r="G16" s="114">
        <v>421.5</v>
      </c>
      <c r="H16" s="114">
        <v>429.7</v>
      </c>
      <c r="I16" s="114">
        <v>441.1</v>
      </c>
      <c r="J16" s="114">
        <v>450.3</v>
      </c>
      <c r="K16" s="114">
        <v>458.5</v>
      </c>
      <c r="L16" s="114">
        <v>467</v>
      </c>
      <c r="M16" s="114">
        <v>466</v>
      </c>
      <c r="N16" s="114">
        <v>472.3</v>
      </c>
      <c r="O16" s="114">
        <v>483.2</v>
      </c>
      <c r="P16" s="114">
        <v>486.1</v>
      </c>
      <c r="Q16" s="114">
        <v>492</v>
      </c>
      <c r="R16" s="114">
        <v>492.2</v>
      </c>
      <c r="S16" s="114">
        <v>499.5</v>
      </c>
      <c r="T16" s="114">
        <v>504.2</v>
      </c>
      <c r="U16" s="114">
        <v>499.7</v>
      </c>
      <c r="V16" s="114">
        <v>494.5</v>
      </c>
      <c r="W16" s="114">
        <v>488</v>
      </c>
      <c r="X16" s="114">
        <v>489.7</v>
      </c>
      <c r="Y16" s="114">
        <v>490.1</v>
      </c>
      <c r="Z16" s="114">
        <v>492.1</v>
      </c>
      <c r="AA16" s="114">
        <v>506.1</v>
      </c>
      <c r="AB16" s="114">
        <v>515.6</v>
      </c>
      <c r="AC16" s="114">
        <v>527.70000000000005</v>
      </c>
      <c r="AD16" s="114">
        <v>535.1</v>
      </c>
      <c r="AE16" s="114">
        <v>537.9</v>
      </c>
      <c r="AF16" s="114">
        <v>544.9</v>
      </c>
      <c r="AG16" s="114">
        <v>427.9</v>
      </c>
      <c r="AH16" s="330">
        <v>478.9</v>
      </c>
      <c r="AI16" s="330">
        <v>520.9</v>
      </c>
      <c r="AJ16" s="205">
        <v>532.4</v>
      </c>
    </row>
    <row r="17" spans="1:36" ht="27" customHeight="1">
      <c r="A17" s="23" t="s">
        <v>619</v>
      </c>
      <c r="B17" s="22" t="s">
        <v>395</v>
      </c>
      <c r="C17" s="121">
        <v>6.798</v>
      </c>
      <c r="D17" s="121">
        <v>6.1289999999999996</v>
      </c>
      <c r="E17" s="121">
        <v>5.6390000000000002</v>
      </c>
      <c r="F17" s="121">
        <v>4.8529999999999998</v>
      </c>
      <c r="G17" s="121">
        <v>5.5709999999999997</v>
      </c>
      <c r="H17" s="121">
        <v>5.3390000000000004</v>
      </c>
      <c r="I17" s="121">
        <v>4.3979999999999997</v>
      </c>
      <c r="J17" s="121">
        <v>4.4240000000000004</v>
      </c>
      <c r="K17" s="121">
        <v>4.4569999999999999</v>
      </c>
      <c r="L17" s="121">
        <v>4.0750000000000002</v>
      </c>
      <c r="M17" s="121">
        <v>3.8940000000000001</v>
      </c>
      <c r="N17" s="121">
        <v>3.758</v>
      </c>
      <c r="O17" s="121">
        <v>3.5329999999999999</v>
      </c>
      <c r="P17" s="121">
        <v>3.2930000000000001</v>
      </c>
      <c r="Q17" s="121">
        <v>5.0110000000000001</v>
      </c>
      <c r="R17" s="121">
        <v>4.899</v>
      </c>
      <c r="S17" s="121">
        <v>4.7960000000000003</v>
      </c>
      <c r="T17" s="121">
        <v>4.3780000000000001</v>
      </c>
      <c r="U17" s="121">
        <v>4.4649999999999999</v>
      </c>
      <c r="V17" s="121">
        <v>4.125</v>
      </c>
      <c r="W17" s="121">
        <v>3.589</v>
      </c>
      <c r="X17" s="121">
        <v>3.4289999999999998</v>
      </c>
      <c r="Y17" s="121">
        <v>3.5249999999999999</v>
      </c>
      <c r="Z17" s="121">
        <v>3.121</v>
      </c>
      <c r="AA17" s="121">
        <v>3.1520000000000001</v>
      </c>
      <c r="AB17" s="121">
        <v>3.008</v>
      </c>
      <c r="AC17" s="121">
        <v>3.101</v>
      </c>
      <c r="AD17" s="121">
        <v>2.762</v>
      </c>
      <c r="AE17" s="121">
        <v>2.6989999999999998</v>
      </c>
      <c r="AF17" s="121">
        <v>2.5649999999999999</v>
      </c>
      <c r="AG17" s="121">
        <v>1.6759999999999999</v>
      </c>
      <c r="AH17" s="121">
        <v>1.7589999999999999</v>
      </c>
      <c r="AI17" s="121">
        <v>1.9490000000000001</v>
      </c>
      <c r="AJ17" s="121">
        <v>2.0990000000000002</v>
      </c>
    </row>
    <row r="18" spans="1:36" ht="18">
      <c r="A18" s="23" t="s">
        <v>619</v>
      </c>
      <c r="B18" s="22" t="s">
        <v>396</v>
      </c>
      <c r="C18" s="114">
        <v>65.658000000000001</v>
      </c>
      <c r="D18" s="114">
        <v>56.186</v>
      </c>
      <c r="E18" s="114">
        <v>53.484999999999999</v>
      </c>
      <c r="F18" s="114">
        <v>48.834000000000003</v>
      </c>
      <c r="G18" s="114">
        <v>50.19</v>
      </c>
      <c r="H18" s="114">
        <v>49.154000000000003</v>
      </c>
      <c r="I18" s="114">
        <v>48.097000000000001</v>
      </c>
      <c r="J18" s="114">
        <v>46.582999999999998</v>
      </c>
      <c r="K18" s="114">
        <v>44.255000000000003</v>
      </c>
      <c r="L18" s="114">
        <v>42.545000000000002</v>
      </c>
      <c r="M18" s="114">
        <v>41.564</v>
      </c>
      <c r="N18" s="114">
        <v>40.56</v>
      </c>
      <c r="O18" s="114">
        <v>39.406999999999996</v>
      </c>
      <c r="P18" s="114">
        <v>37.215000000000003</v>
      </c>
      <c r="Q18" s="114">
        <v>49.091316499999998</v>
      </c>
      <c r="R18" s="114">
        <v>46.177765099999995</v>
      </c>
      <c r="S18" s="114">
        <v>44.853841170000003</v>
      </c>
      <c r="T18" s="114">
        <v>43.074955979999999</v>
      </c>
      <c r="U18" s="114">
        <v>39.945835879999997</v>
      </c>
      <c r="V18" s="114">
        <v>37.997112229999999</v>
      </c>
      <c r="W18" s="114">
        <v>34.80580604</v>
      </c>
      <c r="X18" s="114">
        <v>35.38762964</v>
      </c>
      <c r="Y18" s="114">
        <v>34.809533930000001</v>
      </c>
      <c r="Z18" s="114">
        <v>32.932115270000004</v>
      </c>
      <c r="AA18" s="114">
        <v>34.59321937</v>
      </c>
      <c r="AB18" s="114">
        <v>33.184433589999998</v>
      </c>
      <c r="AC18" s="114">
        <v>32.058076489999998</v>
      </c>
      <c r="AD18" s="114">
        <v>30.979282090000002</v>
      </c>
      <c r="AE18" s="114">
        <v>31.440985479999998</v>
      </c>
      <c r="AF18" s="114">
        <v>30.46201258</v>
      </c>
      <c r="AG18" s="114">
        <v>23.846070279999999</v>
      </c>
      <c r="AH18" s="330">
        <v>27.094881440000002</v>
      </c>
      <c r="AI18" s="330">
        <v>29.700215370000002</v>
      </c>
      <c r="AJ18" s="205">
        <v>29.71092458</v>
      </c>
    </row>
    <row r="19" spans="1:36" ht="27.75" customHeight="1">
      <c r="A19" s="23" t="s">
        <v>620</v>
      </c>
      <c r="B19" s="22" t="s">
        <v>79</v>
      </c>
      <c r="C19" s="112">
        <v>585</v>
      </c>
      <c r="D19" s="112">
        <v>571</v>
      </c>
      <c r="E19" s="112">
        <v>532</v>
      </c>
      <c r="F19" s="112">
        <v>525</v>
      </c>
      <c r="G19" s="112">
        <v>513</v>
      </c>
      <c r="H19" s="112">
        <v>494</v>
      </c>
      <c r="I19" s="112">
        <v>477.89800000000002</v>
      </c>
      <c r="J19" s="112">
        <v>448.45499999999998</v>
      </c>
      <c r="K19" s="112">
        <v>423.798</v>
      </c>
      <c r="L19" s="112">
        <v>454.78399999999999</v>
      </c>
      <c r="M19" s="112">
        <v>457.94900000000001</v>
      </c>
      <c r="N19" s="112">
        <v>465.84899999999999</v>
      </c>
      <c r="O19" s="112">
        <v>470.74</v>
      </c>
      <c r="P19" s="112">
        <v>477.58199999999999</v>
      </c>
      <c r="Q19" s="112">
        <v>459.26817353667303</v>
      </c>
      <c r="R19" s="112">
        <v>465.391119683515</v>
      </c>
      <c r="S19" s="112">
        <v>475.87219874052204</v>
      </c>
      <c r="T19" s="112">
        <v>487.27188189445798</v>
      </c>
      <c r="U19" s="112">
        <v>483.62759932549</v>
      </c>
      <c r="V19" s="112">
        <v>457.98391183951401</v>
      </c>
      <c r="W19" s="112">
        <v>430.20142850458996</v>
      </c>
      <c r="X19" s="112">
        <v>435.66026836712496</v>
      </c>
      <c r="Y19" s="112">
        <v>420.33443270129902</v>
      </c>
      <c r="Z19" s="112">
        <v>421.04883354776399</v>
      </c>
      <c r="AA19" s="112">
        <v>414.25029992058404</v>
      </c>
      <c r="AB19" s="112">
        <v>409.66746427557405</v>
      </c>
      <c r="AC19" s="112">
        <v>392.25107346341002</v>
      </c>
      <c r="AD19" s="112">
        <v>386</v>
      </c>
      <c r="AE19" s="112">
        <v>374.64618402094999</v>
      </c>
      <c r="AF19" s="112">
        <v>361.21997004021</v>
      </c>
      <c r="AG19" s="112">
        <v>124.22043057899999</v>
      </c>
      <c r="AH19" s="112">
        <v>231.88123183716999</v>
      </c>
      <c r="AI19" s="112">
        <v>296.94841011287002</v>
      </c>
      <c r="AJ19" s="112">
        <v>334.32979589246997</v>
      </c>
    </row>
    <row r="20" spans="1:36" ht="18">
      <c r="A20" s="23" t="s">
        <v>620</v>
      </c>
      <c r="B20" s="22" t="s">
        <v>80</v>
      </c>
      <c r="C20" s="123">
        <v>4850</v>
      </c>
      <c r="D20" s="123">
        <v>4665</v>
      </c>
      <c r="E20" s="123">
        <v>4480</v>
      </c>
      <c r="F20" s="123">
        <v>4381</v>
      </c>
      <c r="G20" s="123">
        <v>4414</v>
      </c>
      <c r="H20" s="123">
        <v>4366</v>
      </c>
      <c r="I20" s="123">
        <v>4455</v>
      </c>
      <c r="J20" s="123">
        <v>4430</v>
      </c>
      <c r="K20" s="123">
        <v>4350</v>
      </c>
      <c r="L20" s="123">
        <v>4376</v>
      </c>
      <c r="M20" s="123">
        <v>4420</v>
      </c>
      <c r="N20" s="123">
        <v>4455</v>
      </c>
      <c r="O20" s="123">
        <v>4550</v>
      </c>
      <c r="P20" s="113">
        <v>4681</v>
      </c>
      <c r="Q20" s="113">
        <v>4608.5069957000906</v>
      </c>
      <c r="R20" s="113">
        <v>4699.4152784602902</v>
      </c>
      <c r="S20" s="113">
        <v>4892.5538984958685</v>
      </c>
      <c r="T20" s="113">
        <v>5142.7887793231157</v>
      </c>
      <c r="U20" s="113">
        <v>5249.9104376266314</v>
      </c>
      <c r="V20" s="113">
        <v>5188.23895685357</v>
      </c>
      <c r="W20" s="113">
        <v>5164.3176474107522</v>
      </c>
      <c r="X20" s="113">
        <v>5190.9155420895049</v>
      </c>
      <c r="Y20" s="113">
        <v>5099.2304015546124</v>
      </c>
      <c r="Z20" s="113">
        <v>5200.6522618848212</v>
      </c>
      <c r="AA20" s="113">
        <v>5142.4503524252232</v>
      </c>
      <c r="AB20" s="113">
        <v>5022.917338166827</v>
      </c>
      <c r="AC20" s="113">
        <v>4930.5356953235096</v>
      </c>
      <c r="AD20" s="113">
        <v>4832</v>
      </c>
      <c r="AE20" s="113">
        <v>4786.5025063375197</v>
      </c>
      <c r="AF20" s="113">
        <v>4506.1918163439896</v>
      </c>
      <c r="AG20" s="113">
        <v>1733.8609064212001</v>
      </c>
      <c r="AH20" s="331">
        <v>3120.1198276118998</v>
      </c>
      <c r="AI20" s="331">
        <v>3737.32198737521</v>
      </c>
      <c r="AJ20" s="332">
        <v>4035.13000666472</v>
      </c>
    </row>
    <row r="21" spans="1:36" ht="31.5" customHeight="1">
      <c r="A21" s="23" t="s">
        <v>621</v>
      </c>
      <c r="B21" s="22" t="s">
        <v>79</v>
      </c>
      <c r="C21" s="111">
        <v>54.8</v>
      </c>
      <c r="D21" s="111">
        <v>54.807099310159145</v>
      </c>
      <c r="E21" s="111">
        <v>60.20309737253244</v>
      </c>
      <c r="F21" s="111">
        <v>59.64249407178653</v>
      </c>
      <c r="G21" s="111">
        <v>55.265356449480002</v>
      </c>
      <c r="H21" s="111">
        <v>56.66</v>
      </c>
      <c r="I21" s="111">
        <v>57.49</v>
      </c>
      <c r="J21" s="111">
        <v>60.71</v>
      </c>
      <c r="K21" s="111">
        <v>62.46</v>
      </c>
      <c r="L21" s="111">
        <v>64.88</v>
      </c>
      <c r="M21" s="111">
        <v>64.787857000000002</v>
      </c>
      <c r="N21" s="111">
        <v>64.568996999999996</v>
      </c>
      <c r="O21" s="111">
        <v>52.37623</v>
      </c>
      <c r="P21" s="111">
        <v>55.892938999999998</v>
      </c>
      <c r="Q21" s="111">
        <v>61.256430999999999</v>
      </c>
      <c r="R21" s="111">
        <v>66.735898999999989</v>
      </c>
      <c r="S21" s="111">
        <v>69.785303999999996</v>
      </c>
      <c r="T21" s="111">
        <v>72.744290000000007</v>
      </c>
      <c r="U21" s="111">
        <v>76.256077703670073</v>
      </c>
      <c r="V21" s="111">
        <v>76.473890324940314</v>
      </c>
      <c r="W21" s="111">
        <v>79.5</v>
      </c>
      <c r="X21" s="111">
        <v>83.310800000000015</v>
      </c>
      <c r="Y21" s="117">
        <v>85.752108000000007</v>
      </c>
      <c r="Z21" s="117">
        <v>86.7</v>
      </c>
      <c r="AA21" s="117">
        <v>91.7</v>
      </c>
      <c r="AB21" s="117">
        <v>93.4</v>
      </c>
      <c r="AC21" s="117">
        <v>94.2</v>
      </c>
      <c r="AD21" s="117">
        <v>97.141767999999999</v>
      </c>
      <c r="AE21" s="117">
        <v>97</v>
      </c>
      <c r="AF21" s="117">
        <v>94.654132000000004</v>
      </c>
      <c r="AG21" s="117">
        <v>14.887847999999998</v>
      </c>
      <c r="AH21" s="117">
        <v>48.8</v>
      </c>
      <c r="AI21" s="333">
        <v>64.829302999999996</v>
      </c>
      <c r="AJ21" s="334" t="s">
        <v>272</v>
      </c>
    </row>
    <row r="22" spans="1:36" ht="18">
      <c r="A22" s="23" t="s">
        <v>621</v>
      </c>
      <c r="B22" s="22" t="s">
        <v>399</v>
      </c>
      <c r="C22" s="124">
        <v>810</v>
      </c>
      <c r="D22" s="124">
        <v>792</v>
      </c>
      <c r="E22" s="124">
        <v>770</v>
      </c>
      <c r="F22" s="124">
        <v>740</v>
      </c>
      <c r="G22" s="124">
        <v>735</v>
      </c>
      <c r="H22" s="124">
        <v>761</v>
      </c>
      <c r="I22" s="124">
        <v>801</v>
      </c>
      <c r="J22" s="124">
        <v>846</v>
      </c>
      <c r="K22" s="124">
        <v>892</v>
      </c>
      <c r="L22" s="124">
        <v>931</v>
      </c>
      <c r="M22" s="124">
        <v>755.07728800000007</v>
      </c>
      <c r="N22" s="124">
        <v>758.62800500000014</v>
      </c>
      <c r="O22" s="124">
        <v>775.31515200000001</v>
      </c>
      <c r="P22" s="123">
        <v>791.3949819999998</v>
      </c>
      <c r="Q22" s="123">
        <v>808.4841540000001</v>
      </c>
      <c r="R22" s="123">
        <v>827.39479300000005</v>
      </c>
      <c r="S22" s="123">
        <v>984.0354719999998</v>
      </c>
      <c r="T22" s="123">
        <v>1018.053317</v>
      </c>
      <c r="U22" s="123">
        <v>1074.1627000000001</v>
      </c>
      <c r="V22" s="123">
        <v>1065.3918000000001</v>
      </c>
      <c r="W22" s="123">
        <v>1160.4289000000001</v>
      </c>
      <c r="X22" s="207">
        <v>1228.018</v>
      </c>
      <c r="Y22" s="207">
        <v>1269.0237239999999</v>
      </c>
      <c r="Z22" s="207">
        <v>1332.634</v>
      </c>
      <c r="AA22" s="207">
        <v>1392.6010000000001</v>
      </c>
      <c r="AB22" s="207">
        <v>1463.777</v>
      </c>
      <c r="AC22" s="207">
        <v>1469.675</v>
      </c>
      <c r="AD22" s="207">
        <v>1476</v>
      </c>
      <c r="AE22" s="207">
        <v>1520</v>
      </c>
      <c r="AF22" s="207">
        <v>1504</v>
      </c>
      <c r="AG22" s="208">
        <v>388</v>
      </c>
      <c r="AH22" s="207">
        <v>990</v>
      </c>
      <c r="AI22" s="112">
        <v>1400</v>
      </c>
      <c r="AJ22" s="332">
        <v>1610</v>
      </c>
    </row>
    <row r="23" spans="1:36" ht="27" customHeight="1">
      <c r="A23" s="23" t="s">
        <v>622</v>
      </c>
      <c r="B23" s="22" t="s">
        <v>79</v>
      </c>
      <c r="C23" s="111">
        <v>9.9</v>
      </c>
      <c r="D23" s="111">
        <v>9.5704999999999991</v>
      </c>
      <c r="E23" s="111">
        <v>10.3828</v>
      </c>
      <c r="F23" s="111">
        <v>11.120799999999999</v>
      </c>
      <c r="G23" s="111">
        <v>11.787000000000001</v>
      </c>
      <c r="H23" s="111">
        <v>12.313000000000001</v>
      </c>
      <c r="I23" s="111">
        <v>13.214</v>
      </c>
      <c r="J23" s="111">
        <v>14.391</v>
      </c>
      <c r="K23" s="111">
        <v>15.193</v>
      </c>
      <c r="L23" s="111">
        <v>15.941000000000001</v>
      </c>
      <c r="M23" s="111">
        <v>16.786999999999999</v>
      </c>
      <c r="N23" s="111">
        <v>18.081</v>
      </c>
      <c r="O23" s="111">
        <v>19.783000000000001</v>
      </c>
      <c r="P23" s="111">
        <v>21.083645000000004</v>
      </c>
      <c r="Q23" s="111">
        <v>22.554745999999998</v>
      </c>
      <c r="R23" s="111">
        <v>23.795280999999999</v>
      </c>
      <c r="S23" s="111">
        <v>24.436938999999999</v>
      </c>
      <c r="T23" s="111">
        <v>25.132359000000001</v>
      </c>
      <c r="U23" s="111">
        <v>24.348159000000003</v>
      </c>
      <c r="V23" s="111">
        <v>22.492999999999999</v>
      </c>
      <c r="W23" s="111">
        <v>20.905000000000001</v>
      </c>
      <c r="X23" s="111">
        <v>22.065000000000001</v>
      </c>
      <c r="Y23" s="111">
        <v>22.207000000000001</v>
      </c>
      <c r="Z23" s="111">
        <v>23.251000000000001</v>
      </c>
      <c r="AA23" s="111">
        <v>24.076000000000001</v>
      </c>
      <c r="AB23" s="111">
        <v>25.509</v>
      </c>
      <c r="AC23" s="111">
        <v>26.922999999999998</v>
      </c>
      <c r="AD23" s="111">
        <v>28.831</v>
      </c>
      <c r="AE23" s="111">
        <v>29.443999999999999</v>
      </c>
      <c r="AF23" s="111">
        <v>28.876999999999999</v>
      </c>
      <c r="AG23" s="111">
        <v>7.0389999999999997</v>
      </c>
      <c r="AH23" s="111">
        <v>7</v>
      </c>
      <c r="AI23" s="111">
        <v>21.472000000000001</v>
      </c>
      <c r="AJ23" s="111">
        <v>25.965</v>
      </c>
    </row>
    <row r="24" spans="1:36" ht="18">
      <c r="A24" s="23" t="s">
        <v>622</v>
      </c>
      <c r="B24" s="22" t="s">
        <v>83</v>
      </c>
      <c r="C24" s="111">
        <v>102.4</v>
      </c>
      <c r="D24" s="111">
        <v>95.8</v>
      </c>
      <c r="E24" s="111">
        <v>106.1</v>
      </c>
      <c r="F24" s="111">
        <v>112.3</v>
      </c>
      <c r="G24" s="111">
        <v>122.2</v>
      </c>
      <c r="H24" s="111">
        <v>129.4</v>
      </c>
      <c r="I24" s="111">
        <v>135.80000000000001</v>
      </c>
      <c r="J24" s="111">
        <v>146.69999999999999</v>
      </c>
      <c r="K24" s="111">
        <v>158.9</v>
      </c>
      <c r="L24" s="111">
        <v>168.4</v>
      </c>
      <c r="M24" s="111">
        <v>179.88521299999999</v>
      </c>
      <c r="N24" s="111">
        <v>181.230875</v>
      </c>
      <c r="O24" s="111">
        <v>188.8</v>
      </c>
      <c r="P24" s="111">
        <v>200</v>
      </c>
      <c r="Q24" s="155">
        <v>215.7</v>
      </c>
      <c r="R24" s="155">
        <v>228.21700000000001</v>
      </c>
      <c r="S24" s="155">
        <v>235.19900000000001</v>
      </c>
      <c r="T24" s="155">
        <v>240.72200000000001</v>
      </c>
      <c r="U24" s="155">
        <v>235.4</v>
      </c>
      <c r="V24" s="155">
        <v>217.73874599999999</v>
      </c>
      <c r="W24" s="155">
        <v>210.29397499999999</v>
      </c>
      <c r="X24" s="155">
        <v>218.99896699999999</v>
      </c>
      <c r="Y24" s="155">
        <v>220.428247</v>
      </c>
      <c r="Z24" s="155">
        <v>228.246656</v>
      </c>
      <c r="AA24" s="155">
        <v>238.24977200000001</v>
      </c>
      <c r="AB24" s="155">
        <v>251.329409</v>
      </c>
      <c r="AC24" s="155">
        <v>268.24512800000002</v>
      </c>
      <c r="AD24" s="155">
        <v>284.42026499999997</v>
      </c>
      <c r="AE24" s="155">
        <v>292.09021000000001</v>
      </c>
      <c r="AF24" s="155">
        <v>296.68131099999999</v>
      </c>
      <c r="AG24" s="155">
        <v>73.686000000000007</v>
      </c>
      <c r="AH24" s="155">
        <v>64.383157999999995</v>
      </c>
      <c r="AI24" s="155">
        <v>221.77810500000001</v>
      </c>
      <c r="AJ24" s="155">
        <v>272.82999000000001</v>
      </c>
    </row>
    <row r="25" spans="1:36" ht="29.25" customHeight="1">
      <c r="A25" s="23" t="s">
        <v>623</v>
      </c>
      <c r="B25" s="22" t="s">
        <v>79</v>
      </c>
      <c r="C25" s="112" t="s">
        <v>272</v>
      </c>
      <c r="D25" s="112" t="s">
        <v>272</v>
      </c>
      <c r="E25" s="112" t="s">
        <v>272</v>
      </c>
      <c r="F25" s="112" t="s">
        <v>272</v>
      </c>
      <c r="G25" s="112" t="s">
        <v>272</v>
      </c>
      <c r="H25" s="112" t="s">
        <v>272</v>
      </c>
      <c r="I25" s="112" t="s">
        <v>272</v>
      </c>
      <c r="J25" s="112" t="s">
        <v>272</v>
      </c>
      <c r="K25" s="112" t="s">
        <v>272</v>
      </c>
      <c r="L25" s="112" t="s">
        <v>272</v>
      </c>
      <c r="M25" s="112" t="s">
        <v>272</v>
      </c>
      <c r="N25" s="112" t="s">
        <v>272</v>
      </c>
      <c r="O25" s="112" t="s">
        <v>272</v>
      </c>
      <c r="P25" s="112" t="s">
        <v>272</v>
      </c>
      <c r="Q25" s="112" t="s">
        <v>272</v>
      </c>
      <c r="R25" s="112" t="s">
        <v>272</v>
      </c>
      <c r="S25" s="112" t="s">
        <v>272</v>
      </c>
      <c r="T25" s="112" t="s">
        <v>272</v>
      </c>
      <c r="U25" s="112" t="s">
        <v>272</v>
      </c>
      <c r="V25" s="112" t="s">
        <v>272</v>
      </c>
      <c r="W25" s="112" t="s">
        <v>272</v>
      </c>
      <c r="X25" s="112" t="s">
        <v>272</v>
      </c>
      <c r="Y25" s="112" t="s">
        <v>272</v>
      </c>
      <c r="Z25" s="112" t="s">
        <v>272</v>
      </c>
      <c r="AA25" s="112" t="s">
        <v>272</v>
      </c>
      <c r="AB25" s="112" t="s">
        <v>272</v>
      </c>
      <c r="AC25" s="112" t="s">
        <v>272</v>
      </c>
      <c r="AD25" s="112" t="s">
        <v>272</v>
      </c>
      <c r="AE25" s="112" t="s">
        <v>272</v>
      </c>
      <c r="AF25" s="112" t="s">
        <v>272</v>
      </c>
      <c r="AG25" s="112" t="s">
        <v>272</v>
      </c>
      <c r="AH25" s="112" t="s">
        <v>272</v>
      </c>
      <c r="AI25" s="112">
        <v>155.1</v>
      </c>
      <c r="AJ25" s="112">
        <v>134.1</v>
      </c>
    </row>
    <row r="26" spans="1:36" ht="18">
      <c r="A26" s="23" t="s">
        <v>623</v>
      </c>
      <c r="B26" s="22" t="s">
        <v>80</v>
      </c>
      <c r="C26" s="112" t="s">
        <v>272</v>
      </c>
      <c r="D26" s="112" t="s">
        <v>272</v>
      </c>
      <c r="E26" s="112" t="s">
        <v>272</v>
      </c>
      <c r="F26" s="112" t="s">
        <v>272</v>
      </c>
      <c r="G26" s="112" t="s">
        <v>272</v>
      </c>
      <c r="H26" s="112" t="s">
        <v>272</v>
      </c>
      <c r="I26" s="112" t="s">
        <v>272</v>
      </c>
      <c r="J26" s="112" t="s">
        <v>272</v>
      </c>
      <c r="K26" s="112" t="s">
        <v>272</v>
      </c>
      <c r="L26" s="112" t="s">
        <v>272</v>
      </c>
      <c r="M26" s="112" t="s">
        <v>272</v>
      </c>
      <c r="N26" s="112" t="s">
        <v>272</v>
      </c>
      <c r="O26" s="112" t="s">
        <v>272</v>
      </c>
      <c r="P26" s="112" t="s">
        <v>272</v>
      </c>
      <c r="Q26" s="112" t="s">
        <v>272</v>
      </c>
      <c r="R26" s="112" t="s">
        <v>272</v>
      </c>
      <c r="S26" s="112" t="s">
        <v>272</v>
      </c>
      <c r="T26" s="112" t="s">
        <v>272</v>
      </c>
      <c r="U26" s="112" t="s">
        <v>272</v>
      </c>
      <c r="V26" s="112" t="s">
        <v>272</v>
      </c>
      <c r="W26" s="112" t="s">
        <v>272</v>
      </c>
      <c r="X26" s="112" t="s">
        <v>272</v>
      </c>
      <c r="Y26" s="112" t="s">
        <v>272</v>
      </c>
      <c r="Z26" s="112" t="s">
        <v>272</v>
      </c>
      <c r="AA26" s="112" t="s">
        <v>272</v>
      </c>
      <c r="AB26" s="112" t="s">
        <v>272</v>
      </c>
      <c r="AC26" s="112" t="s">
        <v>272</v>
      </c>
      <c r="AD26" s="112" t="s">
        <v>272</v>
      </c>
      <c r="AE26" s="112" t="s">
        <v>272</v>
      </c>
      <c r="AF26" s="112" t="s">
        <v>272</v>
      </c>
      <c r="AG26" s="112" t="s">
        <v>272</v>
      </c>
      <c r="AH26" s="112" t="s">
        <v>272</v>
      </c>
      <c r="AI26" s="335">
        <v>1640</v>
      </c>
      <c r="AJ26" s="332">
        <v>1552</v>
      </c>
    </row>
    <row r="27" spans="1:36" ht="22.5" customHeight="1">
      <c r="A27" s="23" t="s">
        <v>624</v>
      </c>
      <c r="B27" s="22" t="s">
        <v>401</v>
      </c>
      <c r="C27" s="177">
        <v>9.8000000000000007</v>
      </c>
      <c r="D27" s="177">
        <v>9</v>
      </c>
      <c r="E27" s="177">
        <v>6.96</v>
      </c>
      <c r="F27" s="177">
        <v>5.01</v>
      </c>
      <c r="G27" s="177">
        <v>5.4</v>
      </c>
      <c r="H27" s="178" t="s">
        <v>4</v>
      </c>
      <c r="I27" s="177">
        <v>5.43</v>
      </c>
      <c r="J27" s="177">
        <v>7.04</v>
      </c>
      <c r="K27" s="177">
        <v>7.69</v>
      </c>
      <c r="L27" s="177">
        <v>8.24</v>
      </c>
      <c r="M27" s="177">
        <v>8.25</v>
      </c>
      <c r="N27" s="177">
        <v>9.5701610000000006</v>
      </c>
      <c r="O27" s="177">
        <v>9.1199960000000004</v>
      </c>
      <c r="P27" s="177">
        <v>8.3185319999999994</v>
      </c>
      <c r="Q27" s="177">
        <v>11.25</v>
      </c>
      <c r="R27" s="177">
        <v>14.32</v>
      </c>
      <c r="S27" s="177">
        <v>12.96</v>
      </c>
      <c r="T27" s="177">
        <v>11.35</v>
      </c>
      <c r="U27" s="177">
        <v>10.36</v>
      </c>
      <c r="V27" s="177">
        <v>9.69</v>
      </c>
      <c r="W27" s="177">
        <v>8.33</v>
      </c>
      <c r="X27" s="177">
        <v>9.8699999999999992</v>
      </c>
      <c r="Y27" s="178">
        <v>8.43</v>
      </c>
      <c r="Z27" s="336" t="s">
        <v>272</v>
      </c>
      <c r="AA27" s="336" t="s">
        <v>272</v>
      </c>
      <c r="AB27" s="336" t="s">
        <v>272</v>
      </c>
      <c r="AC27" s="336" t="s">
        <v>272</v>
      </c>
      <c r="AD27" s="336" t="s">
        <v>272</v>
      </c>
      <c r="AE27" s="178">
        <v>4.4475710924999996</v>
      </c>
      <c r="AF27" s="178">
        <v>4.2810627175000002</v>
      </c>
      <c r="AG27" s="178">
        <v>3.774</v>
      </c>
      <c r="AH27" s="178">
        <v>4.2286601599999996</v>
      </c>
      <c r="AI27" s="178">
        <v>4.0255500099999999</v>
      </c>
      <c r="AJ27" s="178">
        <v>4.0848674999999997</v>
      </c>
    </row>
    <row r="28" spans="1:36" ht="18">
      <c r="A28" s="23" t="s">
        <v>624</v>
      </c>
      <c r="B28" s="22" t="s">
        <v>80</v>
      </c>
      <c r="C28" s="124">
        <v>138</v>
      </c>
      <c r="D28" s="124">
        <v>135.80000000000001</v>
      </c>
      <c r="E28" s="124">
        <v>122.4</v>
      </c>
      <c r="F28" s="124">
        <v>103.2</v>
      </c>
      <c r="G28" s="124">
        <v>97.3</v>
      </c>
      <c r="H28" s="124">
        <v>100.7</v>
      </c>
      <c r="I28" s="124">
        <v>101.7</v>
      </c>
      <c r="J28" s="124">
        <v>105.4</v>
      </c>
      <c r="K28" s="124">
        <v>102.1</v>
      </c>
      <c r="L28" s="124">
        <v>91.9</v>
      </c>
      <c r="M28" s="124">
        <v>95.4</v>
      </c>
      <c r="N28" s="124">
        <v>94.4</v>
      </c>
      <c r="O28" s="124">
        <v>87</v>
      </c>
      <c r="P28" s="124">
        <v>88.9</v>
      </c>
      <c r="Q28" s="124">
        <v>100.1</v>
      </c>
      <c r="R28" s="124">
        <v>105.3</v>
      </c>
      <c r="S28" s="124">
        <v>108.4</v>
      </c>
      <c r="T28" s="174">
        <v>102.4</v>
      </c>
      <c r="U28" s="174">
        <v>102.7</v>
      </c>
      <c r="V28" s="174">
        <v>87.2</v>
      </c>
      <c r="W28" s="174">
        <v>90.7</v>
      </c>
      <c r="X28" s="179">
        <v>102.7</v>
      </c>
      <c r="Y28" s="174">
        <v>114.8</v>
      </c>
      <c r="Z28" s="113">
        <v>118.4</v>
      </c>
      <c r="AA28" s="113">
        <v>112.3</v>
      </c>
      <c r="AB28" s="113">
        <v>88.3</v>
      </c>
      <c r="AC28" s="113">
        <v>81.7</v>
      </c>
      <c r="AD28" s="113">
        <v>77.900000000000006</v>
      </c>
      <c r="AE28" s="113">
        <v>77.900000000000006</v>
      </c>
      <c r="AF28" s="113">
        <v>72.2</v>
      </c>
      <c r="AG28" s="113">
        <v>68.7</v>
      </c>
      <c r="AH28" s="331">
        <v>79.900000000000006</v>
      </c>
      <c r="AI28" s="331">
        <v>72.2</v>
      </c>
      <c r="AJ28" s="332"/>
    </row>
    <row r="29" spans="1:36" ht="27.75" customHeight="1">
      <c r="A29" s="23" t="s">
        <v>625</v>
      </c>
      <c r="B29" s="22" t="s">
        <v>79</v>
      </c>
      <c r="C29" s="111">
        <v>29.9</v>
      </c>
      <c r="D29" s="111">
        <v>31.6</v>
      </c>
      <c r="E29" s="111">
        <v>30.1</v>
      </c>
      <c r="F29" s="111">
        <v>24.5</v>
      </c>
      <c r="G29" s="111">
        <v>27.5</v>
      </c>
      <c r="H29" s="111">
        <v>31.9</v>
      </c>
      <c r="I29" s="111">
        <v>36.200000000000003</v>
      </c>
      <c r="J29" s="111">
        <v>34.5</v>
      </c>
      <c r="K29" s="111">
        <v>39.700000000000003</v>
      </c>
      <c r="L29" s="111">
        <v>35.299999999999997</v>
      </c>
      <c r="M29" s="111">
        <v>24.7</v>
      </c>
      <c r="N29" s="111">
        <v>20.6</v>
      </c>
      <c r="O29" s="111">
        <v>19.2</v>
      </c>
      <c r="P29" s="111">
        <v>19.510000000000002</v>
      </c>
      <c r="Q29" s="111">
        <v>20.49</v>
      </c>
      <c r="R29" s="111">
        <v>25.53</v>
      </c>
      <c r="S29" s="111">
        <v>20.58</v>
      </c>
      <c r="T29" s="111">
        <v>22.79</v>
      </c>
      <c r="U29" s="111">
        <v>23.28</v>
      </c>
      <c r="V29" s="111">
        <v>19.84</v>
      </c>
      <c r="W29" s="111">
        <v>17.95</v>
      </c>
      <c r="X29" s="111">
        <v>16.329999999999998</v>
      </c>
      <c r="Y29" s="117">
        <v>12.54</v>
      </c>
      <c r="Z29" s="117">
        <v>11.39</v>
      </c>
      <c r="AA29" s="117">
        <v>11.81</v>
      </c>
      <c r="AB29" s="154">
        <v>14.195369558767768</v>
      </c>
      <c r="AC29" s="154" t="s">
        <v>272</v>
      </c>
      <c r="AD29" s="154" t="s">
        <v>272</v>
      </c>
      <c r="AE29" s="154" t="s">
        <v>272</v>
      </c>
      <c r="AF29" s="154" t="s">
        <v>272</v>
      </c>
      <c r="AG29" s="154" t="s">
        <v>272</v>
      </c>
      <c r="AH29" s="154" t="s">
        <v>272</v>
      </c>
      <c r="AI29" s="154" t="s">
        <v>272</v>
      </c>
      <c r="AJ29" s="154" t="s">
        <v>272</v>
      </c>
    </row>
    <row r="30" spans="1:36" ht="18">
      <c r="A30" s="23" t="s">
        <v>625</v>
      </c>
      <c r="B30" s="22" t="s">
        <v>83</v>
      </c>
      <c r="C30" s="117">
        <v>61.4</v>
      </c>
      <c r="D30" s="117">
        <v>63.1</v>
      </c>
      <c r="E30" s="117">
        <v>62</v>
      </c>
      <c r="F30" s="117">
        <v>60.2</v>
      </c>
      <c r="G30" s="117">
        <v>61.2</v>
      </c>
      <c r="H30" s="117">
        <v>67.7</v>
      </c>
      <c r="I30" s="117">
        <v>70.900000000000006</v>
      </c>
      <c r="J30" s="117">
        <v>71.099999999999994</v>
      </c>
      <c r="K30" s="117">
        <v>77.3</v>
      </c>
      <c r="L30" s="117">
        <v>73</v>
      </c>
      <c r="M30" s="117">
        <v>63.1</v>
      </c>
      <c r="N30" s="117">
        <v>55.454786766880048</v>
      </c>
      <c r="O30" s="117">
        <v>57.918275755013973</v>
      </c>
      <c r="P30" s="117">
        <v>56.456491090366399</v>
      </c>
      <c r="Q30" s="117">
        <v>59.790559022306056</v>
      </c>
      <c r="R30" s="117">
        <v>65.080367230164512</v>
      </c>
      <c r="S30" s="117">
        <v>56.675850772948614</v>
      </c>
      <c r="T30" s="117">
        <v>57.565045821437771</v>
      </c>
      <c r="U30" s="117">
        <v>58.142688818711235</v>
      </c>
      <c r="V30" s="117">
        <v>54.583670597551851</v>
      </c>
      <c r="W30" s="117">
        <v>50.5</v>
      </c>
      <c r="X30" s="117">
        <v>49.3026391343246</v>
      </c>
      <c r="Y30" s="117">
        <v>42.840200000000003</v>
      </c>
      <c r="Z30" s="114">
        <v>37.916700631430473</v>
      </c>
      <c r="AA30" s="114">
        <v>39.5</v>
      </c>
      <c r="AB30" s="114">
        <v>42.610147948238193</v>
      </c>
      <c r="AC30" s="114">
        <v>39.700000000000003</v>
      </c>
      <c r="AD30" s="114">
        <v>34.6</v>
      </c>
      <c r="AE30" s="154" t="s">
        <v>272</v>
      </c>
      <c r="AF30" s="154" t="s">
        <v>272</v>
      </c>
      <c r="AG30" s="154" t="s">
        <v>272</v>
      </c>
      <c r="AH30" s="154" t="s">
        <v>272</v>
      </c>
      <c r="AI30" s="154" t="s">
        <v>272</v>
      </c>
      <c r="AJ30" s="154" t="s">
        <v>272</v>
      </c>
    </row>
    <row r="31" spans="1:36" ht="27.75" customHeight="1">
      <c r="A31" s="23" t="s">
        <v>626</v>
      </c>
      <c r="B31" s="22" t="s">
        <v>79</v>
      </c>
      <c r="C31" s="111">
        <v>26.9</v>
      </c>
      <c r="D31" s="111">
        <v>21.4</v>
      </c>
      <c r="E31" s="111">
        <v>24</v>
      </c>
      <c r="F31" s="111">
        <v>26.9</v>
      </c>
      <c r="G31" s="111">
        <v>24.084</v>
      </c>
      <c r="H31" s="111">
        <v>25.622</v>
      </c>
      <c r="I31" s="111">
        <v>25.602</v>
      </c>
      <c r="J31" s="111">
        <v>25.715</v>
      </c>
      <c r="K31" s="111">
        <v>28.061</v>
      </c>
      <c r="L31" s="111">
        <v>28.024999999999999</v>
      </c>
      <c r="M31" s="111">
        <v>28.149000000000001</v>
      </c>
      <c r="N31" s="111">
        <v>28.132000000000001</v>
      </c>
      <c r="O31" s="111">
        <v>28.042000000000002</v>
      </c>
      <c r="P31" s="111">
        <v>27.701000000000001</v>
      </c>
      <c r="Q31" s="111">
        <v>27.649038999999998</v>
      </c>
      <c r="R31" s="111">
        <v>27.6</v>
      </c>
      <c r="S31" s="111">
        <v>27.8</v>
      </c>
      <c r="T31" s="111">
        <v>27.5</v>
      </c>
      <c r="U31" s="111">
        <v>27.6</v>
      </c>
      <c r="V31" s="111">
        <v>27.6</v>
      </c>
      <c r="W31" s="111">
        <v>27.6</v>
      </c>
      <c r="X31" s="111">
        <v>27.8</v>
      </c>
      <c r="Y31" s="111">
        <v>28.2</v>
      </c>
      <c r="Z31" s="176" t="s">
        <v>272</v>
      </c>
      <c r="AA31" s="176" t="s">
        <v>272</v>
      </c>
      <c r="AB31" s="176" t="s">
        <v>272</v>
      </c>
      <c r="AC31" s="176" t="s">
        <v>272</v>
      </c>
      <c r="AD31" s="176" t="s">
        <v>272</v>
      </c>
      <c r="AE31" s="176" t="s">
        <v>272</v>
      </c>
      <c r="AF31" s="176" t="s">
        <v>272</v>
      </c>
      <c r="AG31" s="176" t="s">
        <v>272</v>
      </c>
      <c r="AH31" s="176" t="s">
        <v>272</v>
      </c>
      <c r="AI31" s="176" t="s">
        <v>272</v>
      </c>
      <c r="AJ31" s="176" t="s">
        <v>272</v>
      </c>
    </row>
    <row r="32" spans="1:36" ht="18">
      <c r="A32" s="23" t="s">
        <v>626</v>
      </c>
      <c r="B32" s="22" t="s">
        <v>80</v>
      </c>
      <c r="C32" s="117">
        <v>121</v>
      </c>
      <c r="D32" s="117">
        <v>105</v>
      </c>
      <c r="E32" s="117">
        <v>106</v>
      </c>
      <c r="F32" s="117">
        <v>125</v>
      </c>
      <c r="G32" s="117">
        <v>73.192947000000004</v>
      </c>
      <c r="H32" s="117">
        <v>60.019482000000004</v>
      </c>
      <c r="I32" s="117">
        <v>67.789332000000002</v>
      </c>
      <c r="J32" s="117">
        <v>61.400658999999997</v>
      </c>
      <c r="K32" s="117">
        <v>64.992937999999995</v>
      </c>
      <c r="L32" s="117">
        <v>64.776426999999998</v>
      </c>
      <c r="M32" s="117">
        <v>63.584265000000002</v>
      </c>
      <c r="N32" s="117">
        <v>62.975619000000002</v>
      </c>
      <c r="O32" s="117">
        <v>58.406999999999996</v>
      </c>
      <c r="P32" s="117">
        <v>54.898000000000003</v>
      </c>
      <c r="Q32" s="117">
        <v>56.087699999999998</v>
      </c>
      <c r="R32" s="117">
        <v>55.4</v>
      </c>
      <c r="S32" s="117">
        <v>54.5</v>
      </c>
      <c r="T32" s="180">
        <v>53.1</v>
      </c>
      <c r="U32" s="180">
        <v>53.3</v>
      </c>
      <c r="V32" s="180">
        <v>53.6</v>
      </c>
      <c r="W32" s="180">
        <v>53.5</v>
      </c>
      <c r="X32" s="180">
        <v>53.7</v>
      </c>
      <c r="Y32" s="180">
        <v>54.3</v>
      </c>
      <c r="Z32" s="176" t="s">
        <v>272</v>
      </c>
      <c r="AA32" s="176" t="s">
        <v>272</v>
      </c>
      <c r="AB32" s="176" t="s">
        <v>272</v>
      </c>
      <c r="AC32" s="176" t="s">
        <v>272</v>
      </c>
      <c r="AD32" s="176" t="s">
        <v>272</v>
      </c>
      <c r="AE32" s="176" t="s">
        <v>272</v>
      </c>
      <c r="AF32" s="176" t="s">
        <v>272</v>
      </c>
      <c r="AG32" s="176" t="s">
        <v>272</v>
      </c>
      <c r="AH32" s="176" t="s">
        <v>272</v>
      </c>
      <c r="AI32" s="176" t="s">
        <v>272</v>
      </c>
      <c r="AJ32" s="176" t="s">
        <v>272</v>
      </c>
    </row>
    <row r="33" spans="1:36" ht="30.75" customHeight="1">
      <c r="A33" s="24" t="s">
        <v>641</v>
      </c>
      <c r="B33" s="22" t="s">
        <v>79</v>
      </c>
      <c r="C33" s="125" t="s">
        <v>4</v>
      </c>
      <c r="D33" s="125" t="s">
        <v>4</v>
      </c>
      <c r="E33" s="126">
        <v>64.41570635310687</v>
      </c>
      <c r="F33" s="126">
        <v>65.358914716157457</v>
      </c>
      <c r="G33" s="126">
        <v>66.334442865945945</v>
      </c>
      <c r="H33" s="126">
        <v>65.638785315168008</v>
      </c>
      <c r="I33" s="126">
        <v>68.430628369907254</v>
      </c>
      <c r="J33" s="126">
        <v>68.620795515529025</v>
      </c>
      <c r="K33" s="126">
        <v>69.626126084248298</v>
      </c>
      <c r="L33" s="126">
        <v>69.400000000000006</v>
      </c>
      <c r="M33" s="126">
        <v>67.2</v>
      </c>
      <c r="N33" s="126">
        <v>69</v>
      </c>
      <c r="O33" s="126">
        <v>69.599999999999994</v>
      </c>
      <c r="P33" s="126">
        <v>70.013997003693845</v>
      </c>
      <c r="Q33" s="126">
        <v>69</v>
      </c>
      <c r="R33" s="126">
        <v>68</v>
      </c>
      <c r="S33" s="126">
        <v>69</v>
      </c>
      <c r="T33" s="126">
        <v>69</v>
      </c>
      <c r="U33" s="126">
        <v>68.8</v>
      </c>
      <c r="V33" s="126">
        <v>69.5</v>
      </c>
      <c r="W33" s="126">
        <v>71.2</v>
      </c>
      <c r="X33" s="126">
        <v>68</v>
      </c>
      <c r="Y33" s="126">
        <v>68</v>
      </c>
      <c r="Z33" s="126">
        <v>69</v>
      </c>
      <c r="AA33" s="126">
        <v>69</v>
      </c>
      <c r="AB33" s="126">
        <v>70</v>
      </c>
      <c r="AC33" s="126">
        <v>71</v>
      </c>
      <c r="AD33" s="126">
        <v>70</v>
      </c>
      <c r="AE33" s="126">
        <v>70</v>
      </c>
      <c r="AF33" s="126">
        <v>70</v>
      </c>
      <c r="AG33" s="126">
        <v>68.466208813233209</v>
      </c>
      <c r="AH33" s="331">
        <v>68.498600295210466</v>
      </c>
      <c r="AI33" s="209">
        <v>70</v>
      </c>
      <c r="AJ33" s="332"/>
    </row>
    <row r="34" spans="1:36" ht="18">
      <c r="A34" s="24" t="s">
        <v>641</v>
      </c>
      <c r="B34" s="22" t="s">
        <v>80</v>
      </c>
      <c r="C34" s="125" t="s">
        <v>4</v>
      </c>
      <c r="D34" s="125" t="s">
        <v>4</v>
      </c>
      <c r="E34" s="126">
        <v>68</v>
      </c>
      <c r="F34" s="126">
        <v>68</v>
      </c>
      <c r="G34" s="126">
        <v>68</v>
      </c>
      <c r="H34" s="126">
        <v>68</v>
      </c>
      <c r="I34" s="126">
        <v>70</v>
      </c>
      <c r="J34" s="126">
        <v>71</v>
      </c>
      <c r="K34" s="126">
        <v>71</v>
      </c>
      <c r="L34" s="126">
        <v>70</v>
      </c>
      <c r="M34" s="126">
        <v>70</v>
      </c>
      <c r="N34" s="126">
        <v>70</v>
      </c>
      <c r="O34" s="126">
        <v>71</v>
      </c>
      <c r="P34" s="126">
        <v>71.071323854100825</v>
      </c>
      <c r="Q34" s="126">
        <v>71</v>
      </c>
      <c r="R34" s="126">
        <v>70.8</v>
      </c>
      <c r="S34" s="126">
        <v>70</v>
      </c>
      <c r="T34" s="126">
        <v>69</v>
      </c>
      <c r="U34" s="126">
        <v>69.599999999999994</v>
      </c>
      <c r="V34" s="126">
        <v>70.3</v>
      </c>
      <c r="W34" s="126">
        <v>69.900000000000006</v>
      </c>
      <c r="X34" s="126">
        <v>68</v>
      </c>
      <c r="Y34" s="126">
        <v>69</v>
      </c>
      <c r="Z34" s="126">
        <v>68</v>
      </c>
      <c r="AA34" s="126">
        <v>69</v>
      </c>
      <c r="AB34" s="126">
        <v>68</v>
      </c>
      <c r="AC34" s="126">
        <v>68</v>
      </c>
      <c r="AD34" s="126">
        <v>68</v>
      </c>
      <c r="AE34" s="126">
        <v>68</v>
      </c>
      <c r="AF34" s="126">
        <v>68</v>
      </c>
      <c r="AG34" s="126">
        <v>68.066631011229376</v>
      </c>
      <c r="AH34" s="331">
        <v>68.084303700306009</v>
      </c>
      <c r="AI34" s="331">
        <v>68.084303700306009</v>
      </c>
      <c r="AJ34" s="332"/>
    </row>
    <row r="35" spans="1:36" ht="18">
      <c r="A35" s="24" t="s">
        <v>642</v>
      </c>
      <c r="B35" s="22" t="s">
        <v>79</v>
      </c>
      <c r="C35" s="125" t="s">
        <v>4</v>
      </c>
      <c r="D35" s="125" t="s">
        <v>4</v>
      </c>
      <c r="E35" s="126">
        <v>17.194843490808342</v>
      </c>
      <c r="F35" s="126">
        <v>16.80180248263526</v>
      </c>
      <c r="G35" s="126">
        <v>16.947951661849523</v>
      </c>
      <c r="H35" s="126">
        <v>15.782654165695266</v>
      </c>
      <c r="I35" s="126">
        <v>14.690003886502428</v>
      </c>
      <c r="J35" s="126">
        <v>15.329832183859562</v>
      </c>
      <c r="K35" s="126">
        <v>14.122281825534804</v>
      </c>
      <c r="L35" s="126">
        <v>14.8</v>
      </c>
      <c r="M35" s="126">
        <v>16.2</v>
      </c>
      <c r="N35" s="126">
        <v>16</v>
      </c>
      <c r="O35" s="126">
        <v>14</v>
      </c>
      <c r="P35" s="126">
        <v>15.020029554390016</v>
      </c>
      <c r="Q35" s="126">
        <v>15</v>
      </c>
      <c r="R35" s="126">
        <v>16</v>
      </c>
      <c r="S35" s="126">
        <v>17</v>
      </c>
      <c r="T35" s="126">
        <v>16</v>
      </c>
      <c r="U35" s="126">
        <v>17</v>
      </c>
      <c r="V35" s="126">
        <v>15</v>
      </c>
      <c r="W35" s="126">
        <v>14</v>
      </c>
      <c r="X35" s="126">
        <v>16</v>
      </c>
      <c r="Y35" s="126">
        <v>15</v>
      </c>
      <c r="Z35" s="126">
        <v>16</v>
      </c>
      <c r="AA35" s="126">
        <v>15</v>
      </c>
      <c r="AB35" s="126">
        <v>15</v>
      </c>
      <c r="AC35" s="126">
        <v>14</v>
      </c>
      <c r="AD35" s="126">
        <v>14</v>
      </c>
      <c r="AE35" s="126">
        <v>14</v>
      </c>
      <c r="AF35" s="126">
        <v>14</v>
      </c>
      <c r="AG35" s="126">
        <v>12.061836936479516</v>
      </c>
      <c r="AH35" s="331">
        <v>13.025432211872891</v>
      </c>
      <c r="AI35" s="331">
        <v>13.025432211872891</v>
      </c>
      <c r="AJ35" s="332"/>
    </row>
    <row r="36" spans="1:36" ht="18">
      <c r="A36" s="24" t="s">
        <v>642</v>
      </c>
      <c r="B36" s="22" t="s">
        <v>80</v>
      </c>
      <c r="C36" s="125" t="s">
        <v>4</v>
      </c>
      <c r="D36" s="125" t="s">
        <v>4</v>
      </c>
      <c r="E36" s="126">
        <v>14</v>
      </c>
      <c r="F36" s="126">
        <v>15</v>
      </c>
      <c r="G36" s="126">
        <v>14</v>
      </c>
      <c r="H36" s="126">
        <v>14</v>
      </c>
      <c r="I36" s="126">
        <v>13</v>
      </c>
      <c r="J36" s="22">
        <v>13</v>
      </c>
      <c r="K36" s="126">
        <v>13</v>
      </c>
      <c r="L36" s="126">
        <v>14</v>
      </c>
      <c r="M36" s="126">
        <v>13.99</v>
      </c>
      <c r="N36" s="126">
        <v>15</v>
      </c>
      <c r="O36" s="126">
        <v>14</v>
      </c>
      <c r="P36" s="126">
        <v>13.73351194461584</v>
      </c>
      <c r="Q36" s="126">
        <v>14</v>
      </c>
      <c r="R36" s="126">
        <v>14.12</v>
      </c>
      <c r="S36" s="126">
        <v>15</v>
      </c>
      <c r="T36" s="126">
        <v>16</v>
      </c>
      <c r="U36" s="126">
        <v>15.2</v>
      </c>
      <c r="V36" s="126">
        <v>14.6</v>
      </c>
      <c r="W36" s="126">
        <v>14.9</v>
      </c>
      <c r="X36" s="126">
        <v>16</v>
      </c>
      <c r="Y36" s="126">
        <v>16</v>
      </c>
      <c r="Z36" s="126">
        <v>16</v>
      </c>
      <c r="AA36" s="126">
        <v>16</v>
      </c>
      <c r="AB36" s="126">
        <v>17</v>
      </c>
      <c r="AC36" s="126">
        <v>17</v>
      </c>
      <c r="AD36" s="126">
        <v>18</v>
      </c>
      <c r="AE36" s="126">
        <v>17</v>
      </c>
      <c r="AF36" s="126">
        <v>18</v>
      </c>
      <c r="AG36" s="126">
        <v>16.294085663060304</v>
      </c>
      <c r="AH36" s="331">
        <v>15.365179319979216</v>
      </c>
      <c r="AI36" s="331">
        <v>15.365179319979216</v>
      </c>
      <c r="AJ36" s="332"/>
    </row>
    <row r="37" spans="1:36" ht="18">
      <c r="A37" s="24"/>
      <c r="B37" s="22"/>
      <c r="C37" s="337"/>
      <c r="D37" s="337"/>
      <c r="E37" s="332"/>
      <c r="F37" s="332"/>
      <c r="G37" s="332"/>
      <c r="H37" s="332"/>
      <c r="I37" s="332"/>
      <c r="J37" s="332"/>
      <c r="K37" s="332"/>
      <c r="L37" s="332"/>
      <c r="M37" s="332"/>
      <c r="N37" s="332"/>
      <c r="O37" s="332"/>
      <c r="P37" s="332"/>
      <c r="Q37" s="332"/>
      <c r="R37" s="332"/>
      <c r="S37" s="332"/>
      <c r="T37" s="332"/>
      <c r="U37" s="332"/>
      <c r="V37" s="332"/>
      <c r="W37" s="332"/>
      <c r="X37" s="332"/>
      <c r="Y37" s="332"/>
      <c r="Z37" s="332"/>
      <c r="AA37" s="332"/>
      <c r="AB37" s="332"/>
      <c r="AC37" s="332"/>
      <c r="AD37" s="332"/>
      <c r="AE37" s="332"/>
      <c r="AF37" s="332"/>
      <c r="AH37" s="332"/>
      <c r="AI37" s="332"/>
      <c r="AJ37" s="332"/>
    </row>
    <row r="43" spans="1:36">
      <c r="AF43" s="131"/>
    </row>
    <row r="44" spans="1:36">
      <c r="AF44" s="131"/>
    </row>
    <row r="52" spans="28:28">
      <c r="AB52" s="131"/>
    </row>
  </sheetData>
  <phoneticPr fontId="35" type="noConversion"/>
  <pageMargins left="0.7" right="0.7" top="0.75" bottom="0.75" header="0.3" footer="0.3"/>
  <pageSetup paperSize="9" scale="1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valuation="1" codeName="Sheet9">
    <pageSetUpPr fitToPage="1"/>
  </sheetPr>
  <dimension ref="A1:N37"/>
  <sheetViews>
    <sheetView zoomScale="95" zoomScaleNormal="95" workbookViewId="0">
      <pane xSplit="2" ySplit="4" topLeftCell="C5" activePane="bottomRight" state="frozen"/>
      <selection pane="topRight" activeCell="C1" sqref="C1"/>
      <selection pane="bottomLeft" activeCell="A5" sqref="A5"/>
      <selection pane="bottomRight" activeCell="D7" sqref="D7"/>
    </sheetView>
  </sheetViews>
  <sheetFormatPr defaultColWidth="12.5703125" defaultRowHeight="15"/>
  <cols>
    <col min="1" max="1" width="71.28515625" style="9" customWidth="1"/>
    <col min="2" max="2" width="63.5703125" style="9" customWidth="1"/>
    <col min="3" max="10" width="8.5703125" style="9" customWidth="1"/>
    <col min="11" max="11" width="11.140625" style="9" customWidth="1"/>
    <col min="12" max="16384" width="12.5703125" style="9"/>
  </cols>
  <sheetData>
    <row r="1" spans="1:14" ht="15.75">
      <c r="A1" s="1" t="s">
        <v>629</v>
      </c>
      <c r="B1" s="1"/>
    </row>
    <row r="2" spans="1:14">
      <c r="A2" s="181" t="s">
        <v>270</v>
      </c>
      <c r="B2" s="181"/>
    </row>
    <row r="3" spans="1:14">
      <c r="A3" s="181" t="s">
        <v>271</v>
      </c>
      <c r="B3" s="181"/>
    </row>
    <row r="4" spans="1:14" s="27" customFormat="1" ht="30">
      <c r="A4" s="27" t="s">
        <v>262</v>
      </c>
      <c r="B4" s="27" t="s">
        <v>627</v>
      </c>
      <c r="C4" s="27" t="s">
        <v>297</v>
      </c>
      <c r="D4" s="27" t="s">
        <v>298</v>
      </c>
      <c r="E4" s="27" t="s">
        <v>299</v>
      </c>
      <c r="F4" s="27" t="s">
        <v>300</v>
      </c>
      <c r="G4" s="27" t="s">
        <v>301</v>
      </c>
      <c r="H4" s="27" t="s">
        <v>302</v>
      </c>
      <c r="I4" s="27" t="s">
        <v>303</v>
      </c>
      <c r="J4" s="27" t="s">
        <v>304</v>
      </c>
      <c r="K4" s="196" t="s">
        <v>438</v>
      </c>
      <c r="L4" s="27" t="s">
        <v>519</v>
      </c>
      <c r="M4" s="27" t="s">
        <v>546</v>
      </c>
      <c r="N4" s="27" t="s">
        <v>560</v>
      </c>
    </row>
    <row r="5" spans="1:14">
      <c r="A5" s="7" t="s">
        <v>250</v>
      </c>
      <c r="B5" s="136" t="s">
        <v>79</v>
      </c>
      <c r="C5" s="203">
        <v>100</v>
      </c>
      <c r="D5" s="203">
        <v>101.54582259845417</v>
      </c>
      <c r="E5" s="203">
        <v>103.84100110415898</v>
      </c>
      <c r="F5" s="203">
        <v>105.36463010673536</v>
      </c>
      <c r="G5" s="203">
        <v>107.42926021347077</v>
      </c>
      <c r="H5" s="203">
        <v>109.00253956569745</v>
      </c>
      <c r="I5" s="203">
        <v>110.07416267942585</v>
      </c>
      <c r="J5" s="203">
        <v>111.91678321678322</v>
      </c>
      <c r="K5" s="203">
        <v>111.97405226352595</v>
      </c>
      <c r="L5" s="203">
        <v>112.75502392344498</v>
      </c>
      <c r="M5" s="203">
        <v>113.85082811924919</v>
      </c>
      <c r="N5" s="203">
        <v>115.28211262421789</v>
      </c>
    </row>
    <row r="6" spans="1:14">
      <c r="A6" s="7" t="s">
        <v>250</v>
      </c>
      <c r="B6" s="136" t="s">
        <v>80</v>
      </c>
      <c r="C6" s="203">
        <v>100</v>
      </c>
      <c r="D6" s="203">
        <v>101.48357633649326</v>
      </c>
      <c r="E6" s="203">
        <v>103.21758484264183</v>
      </c>
      <c r="F6" s="203">
        <v>105.63451380819633</v>
      </c>
      <c r="G6" s="203">
        <v>107.92090694247042</v>
      </c>
      <c r="H6" s="203">
        <v>109.30606579708051</v>
      </c>
      <c r="I6" s="203">
        <v>110.60677494404925</v>
      </c>
      <c r="J6" s="203">
        <v>112.05132435761418</v>
      </c>
      <c r="K6" s="203">
        <v>111.75897727852721</v>
      </c>
      <c r="L6" s="203">
        <v>113.06974078974179</v>
      </c>
      <c r="M6" s="203">
        <v>114.26372768320741</v>
      </c>
      <c r="N6" s="203">
        <v>115.58091022961896</v>
      </c>
    </row>
    <row r="7" spans="1:14" ht="20.25" customHeight="1">
      <c r="A7" s="7" t="s">
        <v>251</v>
      </c>
      <c r="B7" s="136" t="s">
        <v>79</v>
      </c>
      <c r="C7" s="203">
        <v>100</v>
      </c>
      <c r="D7" s="203">
        <v>100.1133853177603</v>
      </c>
      <c r="E7" s="203">
        <v>100.25437651569651</v>
      </c>
      <c r="F7" s="203">
        <v>100.4295267486492</v>
      </c>
      <c r="G7" s="203">
        <v>100.6041279044905</v>
      </c>
      <c r="H7" s="203">
        <v>100.80841141779202</v>
      </c>
      <c r="I7" s="203">
        <v>101.21362317188398</v>
      </c>
      <c r="J7" s="203">
        <v>101.44905742150061</v>
      </c>
      <c r="K7" s="203">
        <v>101.87169477264817</v>
      </c>
      <c r="L7" s="203">
        <v>102.08295353264141</v>
      </c>
      <c r="M7" s="203">
        <v>102.27962329590028</v>
      </c>
      <c r="N7" s="203">
        <v>102.53081623746574</v>
      </c>
    </row>
    <row r="8" spans="1:14">
      <c r="A8" s="7" t="s">
        <v>251</v>
      </c>
      <c r="B8" s="136" t="s">
        <v>391</v>
      </c>
      <c r="C8" s="203">
        <v>100</v>
      </c>
      <c r="D8" s="203">
        <v>100.14464802314369</v>
      </c>
      <c r="E8" s="203">
        <v>100.18493270017747</v>
      </c>
      <c r="F8" s="203">
        <v>100.20600694472581</v>
      </c>
      <c r="G8" s="203">
        <v>100.46326872118183</v>
      </c>
      <c r="H8" s="203">
        <v>100.54432935179858</v>
      </c>
      <c r="I8" s="203">
        <v>100.53964449810783</v>
      </c>
      <c r="J8" s="203">
        <v>100.68530546259005</v>
      </c>
      <c r="K8" s="203">
        <v>100.87867596411759</v>
      </c>
      <c r="L8" s="203">
        <v>101.00005571177361</v>
      </c>
      <c r="M8" s="203">
        <v>99.897976801617489</v>
      </c>
      <c r="N8" s="203">
        <v>100.14303871259209</v>
      </c>
    </row>
    <row r="9" spans="1:14" ht="19.5" customHeight="1">
      <c r="A9" s="6" t="s">
        <v>12</v>
      </c>
      <c r="B9" s="136" t="s">
        <v>360</v>
      </c>
      <c r="C9" s="203">
        <v>100</v>
      </c>
      <c r="D9" s="203">
        <v>101.70868347338936</v>
      </c>
      <c r="E9" s="203">
        <v>103.93557422969188</v>
      </c>
      <c r="F9" s="203">
        <v>104.71988795518207</v>
      </c>
      <c r="G9" s="203">
        <v>109.6498599439776</v>
      </c>
      <c r="H9" s="203">
        <v>112.80112044817928</v>
      </c>
      <c r="I9" s="203">
        <v>119.29971988795521</v>
      </c>
      <c r="J9" s="203">
        <v>121.2044817927171</v>
      </c>
      <c r="K9" s="203">
        <v>88.221288515406172</v>
      </c>
      <c r="L9" s="203">
        <v>104.03361344537817</v>
      </c>
      <c r="M9" s="203">
        <v>116.38655462184875</v>
      </c>
      <c r="N9" s="203">
        <v>121.45658263305323</v>
      </c>
    </row>
    <row r="10" spans="1:14">
      <c r="A10" s="6" t="s">
        <v>12</v>
      </c>
      <c r="B10" s="136" t="s">
        <v>392</v>
      </c>
      <c r="C10" s="203">
        <v>100</v>
      </c>
      <c r="D10" s="203">
        <v>101.49402390438247</v>
      </c>
      <c r="E10" s="203">
        <v>103.88446215139442</v>
      </c>
      <c r="F10" s="203">
        <v>106.57370517928287</v>
      </c>
      <c r="G10" s="203">
        <v>108.46613545816733</v>
      </c>
      <c r="H10" s="203">
        <v>110.0597609561753</v>
      </c>
      <c r="I10" s="203">
        <v>110.65737051792827</v>
      </c>
      <c r="J10" s="203">
        <v>113.04780876494023</v>
      </c>
      <c r="K10" s="203">
        <v>84.474531872509957</v>
      </c>
      <c r="L10" s="203">
        <v>96.613545816733065</v>
      </c>
      <c r="M10" s="203">
        <v>109.3625498007968</v>
      </c>
      <c r="N10" s="203">
        <v>112.05179282868525</v>
      </c>
    </row>
    <row r="11" spans="1:14" ht="21.75" customHeight="1">
      <c r="A11" s="6" t="s">
        <v>12</v>
      </c>
      <c r="B11" s="136" t="s">
        <v>361</v>
      </c>
      <c r="M11" s="28"/>
      <c r="N11" s="28"/>
    </row>
    <row r="12" spans="1:14">
      <c r="A12" s="6" t="s">
        <v>12</v>
      </c>
      <c r="B12" s="136" t="s">
        <v>393</v>
      </c>
      <c r="C12" s="203">
        <v>100</v>
      </c>
      <c r="D12" s="203">
        <v>100.34082535003685</v>
      </c>
      <c r="E12" s="203">
        <v>101.44159911569639</v>
      </c>
      <c r="F12" s="203">
        <v>103.14572586588062</v>
      </c>
      <c r="G12" s="203">
        <v>106.01971260132646</v>
      </c>
      <c r="H12" s="203">
        <v>107.54882092851878</v>
      </c>
      <c r="I12" s="203">
        <v>106.04274134119382</v>
      </c>
      <c r="J12" s="203">
        <v>108.49760501105379</v>
      </c>
      <c r="K12" s="203">
        <v>81.254605747973471</v>
      </c>
      <c r="L12" s="203">
        <v>92.455784819454692</v>
      </c>
      <c r="M12" s="203">
        <v>101.60740604274135</v>
      </c>
      <c r="N12" s="203">
        <v>103.7536845983788</v>
      </c>
    </row>
    <row r="13" spans="1:14">
      <c r="A13" s="6" t="s">
        <v>12</v>
      </c>
      <c r="B13" s="136" t="s">
        <v>362</v>
      </c>
      <c r="C13" s="203">
        <v>100</v>
      </c>
      <c r="D13" s="203">
        <v>100.04576659038902</v>
      </c>
      <c r="E13" s="203">
        <v>102.01372997711671</v>
      </c>
      <c r="F13" s="203">
        <v>103.84439359267733</v>
      </c>
      <c r="G13" s="203">
        <v>106.68192219679634</v>
      </c>
      <c r="H13" s="203">
        <v>107.87185354691076</v>
      </c>
      <c r="I13" s="203">
        <v>109.42791762013731</v>
      </c>
      <c r="J13" s="203">
        <v>110.61784897025171</v>
      </c>
      <c r="K13" s="203">
        <v>84.996933638443934</v>
      </c>
      <c r="L13" s="203">
        <v>95.560640732265455</v>
      </c>
      <c r="M13" s="203">
        <v>104.57665903890161</v>
      </c>
      <c r="N13" s="203">
        <v>107.23112128146452</v>
      </c>
    </row>
    <row r="14" spans="1:14" ht="21.75" customHeight="1">
      <c r="A14" s="6" t="s">
        <v>12</v>
      </c>
      <c r="B14" s="136" t="s">
        <v>394</v>
      </c>
      <c r="M14" s="28"/>
      <c r="N14" s="28"/>
    </row>
    <row r="15" spans="1:14">
      <c r="A15" s="6" t="s">
        <v>12</v>
      </c>
      <c r="B15" s="136" t="s">
        <v>79</v>
      </c>
      <c r="C15" s="203">
        <v>100</v>
      </c>
      <c r="D15" s="203">
        <v>100.48967768633041</v>
      </c>
      <c r="E15" s="203">
        <v>102.93806611798244</v>
      </c>
      <c r="F15" s="203">
        <v>104.31284196974575</v>
      </c>
      <c r="G15" s="203">
        <v>107.69000873603385</v>
      </c>
      <c r="H15" s="203">
        <v>110.45335417720356</v>
      </c>
      <c r="I15" s="203">
        <v>110.7798059680905</v>
      </c>
      <c r="J15" s="203">
        <v>111.98905696813648</v>
      </c>
      <c r="K15" s="203">
        <v>87.091360522322887</v>
      </c>
      <c r="L15" s="203">
        <v>99.797691847901049</v>
      </c>
      <c r="M15" s="203">
        <v>108.92224929881833</v>
      </c>
      <c r="N15" s="203">
        <v>111.31776173617179</v>
      </c>
    </row>
    <row r="16" spans="1:14">
      <c r="A16" s="6" t="s">
        <v>12</v>
      </c>
      <c r="B16" s="136" t="s">
        <v>391</v>
      </c>
      <c r="C16" s="203">
        <v>100</v>
      </c>
      <c r="D16" s="203">
        <v>100.4080799836768</v>
      </c>
      <c r="E16" s="203">
        <v>103.26463986941441</v>
      </c>
      <c r="F16" s="203">
        <v>105.2030197918792</v>
      </c>
      <c r="G16" s="203">
        <v>107.67190369312385</v>
      </c>
      <c r="H16" s="203">
        <v>109.181799632728</v>
      </c>
      <c r="I16" s="203">
        <v>109.75311160987553</v>
      </c>
      <c r="J16" s="203">
        <v>111.18139155274433</v>
      </c>
      <c r="K16" s="203">
        <v>87.308712507651492</v>
      </c>
      <c r="L16" s="203">
        <v>97.714752091409906</v>
      </c>
      <c r="M16" s="203">
        <v>106.28443174862272</v>
      </c>
      <c r="N16" s="203">
        <v>108.63089165476431</v>
      </c>
    </row>
    <row r="17" spans="1:14" ht="21" customHeight="1">
      <c r="A17" s="7" t="s">
        <v>558</v>
      </c>
      <c r="B17" s="136" t="s">
        <v>79</v>
      </c>
      <c r="C17" s="203">
        <v>100</v>
      </c>
      <c r="D17" s="203">
        <v>88.539007092198588</v>
      </c>
      <c r="E17" s="203">
        <v>89.418439716312065</v>
      </c>
      <c r="F17" s="203">
        <v>85.333333333333343</v>
      </c>
      <c r="G17" s="203">
        <v>87.971631205673759</v>
      </c>
      <c r="H17" s="203">
        <v>78.354609929078009</v>
      </c>
      <c r="I17" s="203">
        <v>76.567375886524829</v>
      </c>
      <c r="J17" s="203">
        <v>72.765957446808514</v>
      </c>
      <c r="K17" s="203">
        <v>47.546099290780141</v>
      </c>
      <c r="L17" s="203">
        <v>49.90070921985815</v>
      </c>
      <c r="M17" s="203">
        <v>55.290780141843975</v>
      </c>
      <c r="N17" s="203">
        <v>59.546099290780155</v>
      </c>
    </row>
    <row r="18" spans="1:14">
      <c r="A18" s="7" t="s">
        <v>558</v>
      </c>
      <c r="B18" s="136" t="s">
        <v>80</v>
      </c>
      <c r="C18" s="203">
        <v>100</v>
      </c>
      <c r="D18" s="203">
        <v>94.606596388864673</v>
      </c>
      <c r="E18" s="203">
        <v>99.378576684091797</v>
      </c>
      <c r="F18" s="203">
        <v>95.331450448983347</v>
      </c>
      <c r="G18" s="203">
        <v>92.095678599049819</v>
      </c>
      <c r="H18" s="203">
        <v>88.996543740854392</v>
      </c>
      <c r="I18" s="203">
        <v>90.322914243052026</v>
      </c>
      <c r="J18" s="203">
        <v>87.510544212563659</v>
      </c>
      <c r="K18" s="203">
        <v>68.504422747954891</v>
      </c>
      <c r="L18" s="203">
        <v>77.837530070027</v>
      </c>
      <c r="M18" s="203">
        <v>85.32207133173759</v>
      </c>
      <c r="N18" s="203">
        <v>85.352836495159593</v>
      </c>
    </row>
    <row r="19" spans="1:14" ht="20.25" customHeight="1">
      <c r="A19" s="7" t="s">
        <v>397</v>
      </c>
      <c r="B19" s="136" t="s">
        <v>79</v>
      </c>
      <c r="C19" s="203">
        <v>100</v>
      </c>
      <c r="D19" s="203">
        <v>100.16996010578383</v>
      </c>
      <c r="E19" s="203">
        <v>98.552549515961601</v>
      </c>
      <c r="F19" s="203">
        <v>97.462266329890411</v>
      </c>
      <c r="G19" s="203">
        <v>93.318805919036905</v>
      </c>
      <c r="H19" s="203">
        <v>91.831639278122623</v>
      </c>
      <c r="I19" s="203">
        <v>89.130500590510437</v>
      </c>
      <c r="J19" s="203">
        <v>85.936326395820785</v>
      </c>
      <c r="K19" s="203">
        <v>29.552761067108293</v>
      </c>
      <c r="L19" s="203">
        <v>55.165890252429314</v>
      </c>
      <c r="M19" s="203">
        <v>70.645749434448447</v>
      </c>
      <c r="N19" s="203">
        <v>79.538997969755613</v>
      </c>
    </row>
    <row r="20" spans="1:14">
      <c r="A20" s="7" t="s">
        <v>397</v>
      </c>
      <c r="B20" s="136" t="s">
        <v>80</v>
      </c>
      <c r="C20" s="203">
        <v>100</v>
      </c>
      <c r="D20" s="203">
        <v>101.98896406601452</v>
      </c>
      <c r="E20" s="203">
        <v>100.84757791798218</v>
      </c>
      <c r="F20" s="203">
        <v>98.503439590324845</v>
      </c>
      <c r="G20" s="203">
        <v>96.691761443458745</v>
      </c>
      <c r="H20" s="203">
        <v>94.759397389199336</v>
      </c>
      <c r="I20" s="203">
        <v>93.867155029477573</v>
      </c>
      <c r="J20" s="203">
        <v>88.370037466245449</v>
      </c>
      <c r="K20" s="203">
        <v>34.002403693949475</v>
      </c>
      <c r="L20" s="203">
        <v>61.18805352785516</v>
      </c>
      <c r="M20" s="203">
        <v>73.291883148402263</v>
      </c>
      <c r="N20" s="203">
        <v>79.132137379682277</v>
      </c>
    </row>
    <row r="21" spans="1:14" ht="19.5" customHeight="1">
      <c r="A21" s="7" t="s">
        <v>398</v>
      </c>
      <c r="B21" s="136" t="s">
        <v>79</v>
      </c>
      <c r="C21" s="203">
        <v>100</v>
      </c>
      <c r="D21" s="203">
        <v>101.10538623726895</v>
      </c>
      <c r="E21" s="203">
        <v>106.93614668924522</v>
      </c>
      <c r="F21" s="203">
        <v>108.91860524291717</v>
      </c>
      <c r="G21" s="203">
        <v>109.85152691523339</v>
      </c>
      <c r="H21" s="203">
        <v>113.28207581789125</v>
      </c>
      <c r="I21" s="203">
        <v>113.11675276834011</v>
      </c>
      <c r="J21" s="203">
        <v>110.38111389634877</v>
      </c>
      <c r="K21" s="203">
        <v>17.361495066686867</v>
      </c>
      <c r="L21" s="203">
        <v>56.908222011288622</v>
      </c>
      <c r="M21" s="203">
        <v>75.600827212317611</v>
      </c>
      <c r="N21" s="203" t="s">
        <v>272</v>
      </c>
    </row>
    <row r="22" spans="1:14">
      <c r="A22" s="7" t="s">
        <v>398</v>
      </c>
      <c r="B22" s="136" t="s">
        <v>399</v>
      </c>
      <c r="C22" s="203">
        <v>100</v>
      </c>
      <c r="D22" s="203">
        <v>105.01253639289727</v>
      </c>
      <c r="E22" s="203">
        <v>109.73797996545574</v>
      </c>
      <c r="F22" s="203">
        <v>115.34670095734161</v>
      </c>
      <c r="G22" s="203">
        <v>115.8114676822228</v>
      </c>
      <c r="H22" s="203">
        <v>116.30988232021421</v>
      </c>
      <c r="I22" s="203">
        <v>119.77711458450244</v>
      </c>
      <c r="J22" s="203">
        <v>118.516302852034</v>
      </c>
      <c r="K22" s="203">
        <v>30.574684512359834</v>
      </c>
      <c r="L22" s="203">
        <v>78.012725946485148</v>
      </c>
      <c r="M22" s="203">
        <v>110.32102659098911</v>
      </c>
      <c r="N22" s="203">
        <v>126.86918057963746</v>
      </c>
    </row>
    <row r="23" spans="1:14" ht="26.25" customHeight="1">
      <c r="A23" s="7" t="s">
        <v>82</v>
      </c>
      <c r="B23" s="136" t="s">
        <v>79</v>
      </c>
      <c r="C23" s="203">
        <v>100</v>
      </c>
      <c r="D23" s="203">
        <v>104.70122033593012</v>
      </c>
      <c r="E23" s="203">
        <v>108.41626514162202</v>
      </c>
      <c r="F23" s="203">
        <v>114.86918539199351</v>
      </c>
      <c r="G23" s="203">
        <v>121.23654703471878</v>
      </c>
      <c r="H23" s="203">
        <v>129.82843247624623</v>
      </c>
      <c r="I23" s="203">
        <v>132.58882334399061</v>
      </c>
      <c r="J23" s="203">
        <v>130.03557436844238</v>
      </c>
      <c r="K23" s="203">
        <v>31.697212590624574</v>
      </c>
      <c r="L23" s="203">
        <v>31.521592290719141</v>
      </c>
      <c r="M23" s="203">
        <v>96.690232809474495</v>
      </c>
      <c r="N23" s="203">
        <v>116.92259197550321</v>
      </c>
    </row>
    <row r="24" spans="1:14">
      <c r="A24" s="7" t="s">
        <v>82</v>
      </c>
      <c r="B24" s="136" t="s">
        <v>83</v>
      </c>
      <c r="C24" s="203">
        <v>100</v>
      </c>
      <c r="D24" s="203">
        <v>103.54691792291031</v>
      </c>
      <c r="E24" s="203">
        <v>108.08495519179083</v>
      </c>
      <c r="F24" s="203">
        <v>114.01869425564138</v>
      </c>
      <c r="G24" s="203">
        <v>121.69271935461158</v>
      </c>
      <c r="H24" s="203">
        <v>129.03077027147069</v>
      </c>
      <c r="I24" s="203">
        <v>132.51033566492049</v>
      </c>
      <c r="J24" s="203">
        <v>134.5931454057247</v>
      </c>
      <c r="K24" s="203">
        <v>33.428565078594488</v>
      </c>
      <c r="L24" s="203">
        <v>29.208215769188602</v>
      </c>
      <c r="M24" s="203">
        <v>100.6123797736322</v>
      </c>
      <c r="N24" s="203">
        <v>123.77269869591623</v>
      </c>
    </row>
    <row r="25" spans="1:14" ht="24" customHeight="1">
      <c r="A25" s="7" t="s">
        <v>84</v>
      </c>
      <c r="B25" s="136" t="s">
        <v>401</v>
      </c>
      <c r="C25" s="203" t="s">
        <v>272</v>
      </c>
      <c r="D25" s="203" t="s">
        <v>272</v>
      </c>
      <c r="E25" s="203" t="s">
        <v>272</v>
      </c>
      <c r="F25" s="203" t="s">
        <v>272</v>
      </c>
      <c r="G25" s="203" t="s">
        <v>272</v>
      </c>
      <c r="H25" s="203" t="s">
        <v>272</v>
      </c>
      <c r="I25" s="203" t="s">
        <v>272</v>
      </c>
      <c r="J25" s="203" t="s">
        <v>272</v>
      </c>
      <c r="K25" s="203" t="s">
        <v>272</v>
      </c>
      <c r="L25" s="203" t="s">
        <v>272</v>
      </c>
      <c r="M25" s="203" t="s">
        <v>272</v>
      </c>
      <c r="N25" s="203" t="s">
        <v>272</v>
      </c>
    </row>
    <row r="26" spans="1:14">
      <c r="A26" s="7" t="s">
        <v>84</v>
      </c>
      <c r="B26" s="136" t="s">
        <v>80</v>
      </c>
      <c r="C26" s="203" t="s">
        <v>272</v>
      </c>
      <c r="D26" s="203" t="s">
        <v>272</v>
      </c>
      <c r="E26" s="203" t="s">
        <v>272</v>
      </c>
      <c r="F26" s="203" t="s">
        <v>272</v>
      </c>
      <c r="G26" s="203" t="s">
        <v>272</v>
      </c>
      <c r="H26" s="203" t="s">
        <v>272</v>
      </c>
      <c r="I26" s="203" t="s">
        <v>272</v>
      </c>
      <c r="J26" s="203" t="s">
        <v>272</v>
      </c>
      <c r="K26" s="203" t="s">
        <v>272</v>
      </c>
      <c r="L26" s="203" t="s">
        <v>272</v>
      </c>
      <c r="M26" s="203" t="s">
        <v>272</v>
      </c>
      <c r="N26" s="203" t="s">
        <v>272</v>
      </c>
    </row>
    <row r="27" spans="1:14" ht="21.75" customHeight="1">
      <c r="A27" s="7" t="s">
        <v>400</v>
      </c>
      <c r="B27" s="136" t="s">
        <v>79</v>
      </c>
      <c r="C27" s="28" t="s">
        <v>272</v>
      </c>
      <c r="D27" s="28" t="s">
        <v>272</v>
      </c>
      <c r="E27" s="28" t="s">
        <v>272</v>
      </c>
      <c r="F27" s="28" t="s">
        <v>272</v>
      </c>
      <c r="G27" s="28" t="s">
        <v>272</v>
      </c>
      <c r="H27" s="28" t="s">
        <v>272</v>
      </c>
      <c r="I27" s="28" t="s">
        <v>272</v>
      </c>
      <c r="J27" s="28" t="s">
        <v>272</v>
      </c>
      <c r="K27" s="28" t="s">
        <v>272</v>
      </c>
      <c r="L27" s="28" t="s">
        <v>272</v>
      </c>
      <c r="M27" s="28" t="s">
        <v>272</v>
      </c>
      <c r="N27" s="28" t="s">
        <v>272</v>
      </c>
    </row>
    <row r="28" spans="1:14">
      <c r="A28" s="7" t="s">
        <v>400</v>
      </c>
      <c r="B28" s="136" t="s">
        <v>80</v>
      </c>
      <c r="C28" s="203">
        <v>100</v>
      </c>
      <c r="D28" s="203">
        <v>103.13588850174216</v>
      </c>
      <c r="E28" s="203">
        <v>97.822299651567945</v>
      </c>
      <c r="F28" s="203">
        <v>76.916376306620208</v>
      </c>
      <c r="G28" s="203">
        <v>71.167247386759584</v>
      </c>
      <c r="H28" s="203">
        <v>67.857142857142861</v>
      </c>
      <c r="I28" s="203">
        <v>67.857142857142861</v>
      </c>
      <c r="J28" s="203">
        <v>62.891986062717777</v>
      </c>
      <c r="K28" s="203">
        <v>59.843205574912893</v>
      </c>
      <c r="L28" s="203">
        <v>69.599303135888519</v>
      </c>
      <c r="M28" s="203">
        <v>62.891986062717777</v>
      </c>
      <c r="N28" s="203">
        <v>0</v>
      </c>
    </row>
    <row r="29" spans="1:14" ht="17.25" customHeight="1">
      <c r="A29" s="7" t="s">
        <v>7</v>
      </c>
      <c r="B29" s="136" t="s">
        <v>79</v>
      </c>
      <c r="C29" s="203">
        <v>100</v>
      </c>
      <c r="D29" s="203">
        <v>90.829346092503997</v>
      </c>
      <c r="E29" s="203">
        <v>94.17862838915471</v>
      </c>
      <c r="F29" s="203">
        <v>113.20071418475095</v>
      </c>
      <c r="G29" s="28" t="s">
        <v>272</v>
      </c>
      <c r="H29" s="28" t="s">
        <v>272</v>
      </c>
      <c r="I29" s="28" t="s">
        <v>272</v>
      </c>
      <c r="J29" s="28" t="s">
        <v>272</v>
      </c>
      <c r="K29" s="28" t="s">
        <v>272</v>
      </c>
      <c r="L29" s="28" t="s">
        <v>272</v>
      </c>
      <c r="M29" s="28" t="s">
        <v>272</v>
      </c>
      <c r="N29" s="28" t="s">
        <v>272</v>
      </c>
    </row>
    <row r="30" spans="1:14" ht="12.75" customHeight="1">
      <c r="A30" s="7" t="s">
        <v>7</v>
      </c>
      <c r="B30" s="136" t="s">
        <v>83</v>
      </c>
      <c r="C30" s="203">
        <v>100</v>
      </c>
      <c r="D30" s="203">
        <v>88.507291355853781</v>
      </c>
      <c r="E30" s="203">
        <v>92.203117632504046</v>
      </c>
      <c r="F30" s="203">
        <v>99.462999585058412</v>
      </c>
      <c r="G30" s="203">
        <v>92.669968861023051</v>
      </c>
      <c r="H30" s="203">
        <v>80.765262533788345</v>
      </c>
      <c r="I30" s="28" t="s">
        <v>272</v>
      </c>
      <c r="J30" s="28" t="s">
        <v>272</v>
      </c>
      <c r="K30" s="28" t="s">
        <v>272</v>
      </c>
      <c r="L30" s="28" t="s">
        <v>272</v>
      </c>
      <c r="M30" s="28" t="s">
        <v>272</v>
      </c>
      <c r="N30" s="28" t="s">
        <v>272</v>
      </c>
    </row>
    <row r="31" spans="1:14" ht="19.5" customHeight="1">
      <c r="A31" s="7" t="s">
        <v>402</v>
      </c>
      <c r="B31" s="136" t="s">
        <v>79</v>
      </c>
      <c r="C31" s="28" t="s">
        <v>272</v>
      </c>
      <c r="D31" s="28" t="s">
        <v>272</v>
      </c>
      <c r="E31" s="28" t="s">
        <v>272</v>
      </c>
      <c r="F31" s="28" t="s">
        <v>272</v>
      </c>
      <c r="G31" s="28" t="s">
        <v>272</v>
      </c>
      <c r="H31" s="28" t="s">
        <v>272</v>
      </c>
      <c r="I31" s="28" t="s">
        <v>272</v>
      </c>
      <c r="J31" s="28" t="s">
        <v>272</v>
      </c>
      <c r="K31" s="28" t="s">
        <v>272</v>
      </c>
      <c r="L31" s="28" t="s">
        <v>272</v>
      </c>
      <c r="M31" s="28" t="s">
        <v>272</v>
      </c>
      <c r="N31" s="28" t="s">
        <v>272</v>
      </c>
    </row>
    <row r="32" spans="1:14" ht="15" customHeight="1">
      <c r="A32" s="7" t="s">
        <v>402</v>
      </c>
      <c r="B32" s="136" t="s">
        <v>80</v>
      </c>
      <c r="C32" s="28" t="s">
        <v>272</v>
      </c>
      <c r="D32" s="28" t="s">
        <v>272</v>
      </c>
      <c r="E32" s="28" t="s">
        <v>272</v>
      </c>
      <c r="F32" s="28" t="s">
        <v>272</v>
      </c>
      <c r="G32" s="28" t="s">
        <v>272</v>
      </c>
      <c r="H32" s="28" t="s">
        <v>272</v>
      </c>
      <c r="I32" s="28" t="s">
        <v>272</v>
      </c>
      <c r="J32" s="28" t="s">
        <v>272</v>
      </c>
      <c r="K32" s="28" t="s">
        <v>272</v>
      </c>
      <c r="L32" s="28" t="s">
        <v>272</v>
      </c>
      <c r="M32" s="28" t="s">
        <v>272</v>
      </c>
      <c r="N32" s="28" t="s">
        <v>272</v>
      </c>
    </row>
    <row r="33" spans="1:11" s="136" customFormat="1">
      <c r="E33" s="9"/>
      <c r="F33" s="9"/>
      <c r="G33" s="9"/>
      <c r="H33" s="9"/>
    </row>
    <row r="34" spans="1:11" ht="11.25" customHeight="1">
      <c r="C34" s="136"/>
      <c r="D34" s="136"/>
    </row>
    <row r="36" spans="1:11">
      <c r="A36" s="170"/>
      <c r="B36" s="170"/>
      <c r="K36" s="206"/>
    </row>
    <row r="37" spans="1:11">
      <c r="A37" s="170"/>
      <c r="B37" s="170"/>
    </row>
  </sheetData>
  <phoneticPr fontId="7" type="noConversion"/>
  <pageMargins left="0.74803149606299213" right="0.78740157480314965" top="0.70866141732283472" bottom="0.55118110236220474" header="0.51181102362204722" footer="0.51181102362204722"/>
  <pageSetup paperSize="9" scale="48" orientation="portrait" horizontalDpi="300" verticalDpi="300" r:id="rId1"/>
  <headerFooter alignWithMargins="0"/>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A52312604</value>
    </field>
    <field name="Objective-Title">
      <value order="0">STS - Chapter Summary - Summary - Reference tables accessible</value>
    </field>
    <field name="Objective-Description">
      <value order="0"/>
    </field>
    <field name="Objective-CreationStamp">
      <value order="0">2025-03-19T07:32:13Z</value>
    </field>
    <field name="Objective-IsApproved">
      <value order="0">false</value>
    </field>
    <field name="Objective-IsPublished">
      <value order="0">true</value>
    </field>
    <field name="Objective-DatePublished">
      <value order="0">2025-03-19T07:35:25Z</value>
    </field>
    <field name="Objective-ModificationStamp">
      <value order="0">2025-03-19T14:46:14Z</value>
    </field>
    <field name="Objective-Owner">
      <value order="0">Knight, Andrew A (U016789)</value>
    </field>
    <field name="Objective-Path">
      <value order="0">Objective Global Folder:SG File Plan:Business and industry:Transport:General:Research and analysis: Transport - general:Scottish Transport Statistics: 2024: Research and analysis: Transport: 2023-2028</value>
    </field>
    <field name="Objective-Parent">
      <value order="0">Scottish Transport Statistics: 2024: Research and analysis: Transport: 2023-2028</value>
    </field>
    <field name="Objective-State">
      <value order="0">Published</value>
    </field>
    <field name="Objective-VersionId">
      <value order="0">vA78852179</value>
    </field>
    <field name="Objective-Version">
      <value order="0">1.0</value>
    </field>
    <field name="Objective-VersionNumber">
      <value order="0">1</value>
    </field>
    <field name="Objective-VersionComment">
      <value order="0">First version</value>
    </field>
    <field name="Objective-FileNumber">
      <value order="0">STAT/669</value>
    </field>
    <field name="Objective-Classification">
      <value order="0">OFFICIAL-SENSITIVE</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field name="Objective-Required Redaction">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17</vt:i4>
      </vt:variant>
    </vt:vector>
  </HeadingPairs>
  <TitlesOfParts>
    <vt:vector size="39" baseType="lpstr">
      <vt:lpstr>population etimates</vt:lpstr>
      <vt:lpstr>Contents</vt:lpstr>
      <vt:lpstr>Notes</vt:lpstr>
      <vt:lpstr>S1 Numbers</vt:lpstr>
      <vt:lpstr>S2 Index</vt:lpstr>
      <vt:lpstr>S3 SHS</vt:lpstr>
      <vt:lpstr>S4 Cross Border</vt:lpstr>
      <vt:lpstr>SGB1</vt:lpstr>
      <vt:lpstr>SGB2 index</vt:lpstr>
      <vt:lpstr>SGB3 rel. to pop.</vt:lpstr>
      <vt:lpstr>H1 passenger</vt:lpstr>
      <vt:lpstr>H2 a freight tonnes</vt:lpstr>
      <vt:lpstr>H2 b freight tonne km</vt:lpstr>
      <vt:lpstr>H3 traffic</vt:lpstr>
      <vt:lpstr>H4 other</vt:lpstr>
      <vt:lpstr>Figs1,2</vt:lpstr>
      <vt:lpstr>Figs 3,4</vt:lpstr>
      <vt:lpstr>Figs 5,6</vt:lpstr>
      <vt:lpstr>Figs 7, 8, 9</vt:lpstr>
      <vt:lpstr>Figs 10,11</vt:lpstr>
      <vt:lpstr>Sheet1</vt:lpstr>
      <vt:lpstr>cross border - additional table</vt:lpstr>
      <vt:lpstr>'cross border - additional table'!Print_Area</vt:lpstr>
      <vt:lpstr>'Figs 10,11'!Print_Area</vt:lpstr>
      <vt:lpstr>'Figs 7, 8, 9'!Print_Area</vt:lpstr>
      <vt:lpstr>'Figs1,2'!Print_Area</vt:lpstr>
      <vt:lpstr>'H1 passenger'!Print_Area</vt:lpstr>
      <vt:lpstr>'H2 a freight tonnes'!Print_Area</vt:lpstr>
      <vt:lpstr>'H2 b freight tonne km'!Print_Area</vt:lpstr>
      <vt:lpstr>'H3 traffic'!Print_Area</vt:lpstr>
      <vt:lpstr>'H4 other'!Print_Area</vt:lpstr>
      <vt:lpstr>Notes!Print_Area</vt:lpstr>
      <vt:lpstr>'S1 Numbers'!Print_Area</vt:lpstr>
      <vt:lpstr>'S2 Index'!Print_Area</vt:lpstr>
      <vt:lpstr>'S4 Cross Border'!Print_Area</vt:lpstr>
      <vt:lpstr>'SGB1'!Print_Area</vt:lpstr>
      <vt:lpstr>'SGB2 index'!Print_Area</vt:lpstr>
      <vt:lpstr>'SGB3 rel. to pop.'!Print_Area</vt:lpstr>
      <vt:lpstr>SummarySHSTransport</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Knight</dc:creator>
  <cp:lastModifiedBy>Andrew Knight</cp:lastModifiedBy>
  <cp:lastPrinted>2024-03-15T11:48:07Z</cp:lastPrinted>
  <dcterms:created xsi:type="dcterms:W3CDTF">2011-08-22T13:40:27Z</dcterms:created>
  <dcterms:modified xsi:type="dcterms:W3CDTF">2025-03-20T09:21:31Z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A52312604</vt:lpwstr>
  </property>
  <property fmtid="{D5CDD505-2E9C-101B-9397-08002B2CF9AE}" pid="3" name="Objective-Comment">
    <vt:lpwstr/>
  </property>
  <property fmtid="{D5CDD505-2E9C-101B-9397-08002B2CF9AE}" pid="4" name="Objective-CreationStamp">
    <vt:filetime>2025-03-19T07:32:13Z</vt:filetime>
  </property>
  <property fmtid="{D5CDD505-2E9C-101B-9397-08002B2CF9AE}" pid="5" name="Objective-IsApproved">
    <vt:bool>false</vt:bool>
  </property>
  <property fmtid="{D5CDD505-2E9C-101B-9397-08002B2CF9AE}" pid="6" name="Objective-IsPublished">
    <vt:bool>true</vt:bool>
  </property>
  <property fmtid="{D5CDD505-2E9C-101B-9397-08002B2CF9AE}" pid="7" name="Objective-DatePublished">
    <vt:filetime>2025-03-19T07:35:25Z</vt:filetime>
  </property>
  <property fmtid="{D5CDD505-2E9C-101B-9397-08002B2CF9AE}" pid="8" name="Objective-ModificationStamp">
    <vt:filetime>2025-03-19T14:46:14Z</vt:filetime>
  </property>
  <property fmtid="{D5CDD505-2E9C-101B-9397-08002B2CF9AE}" pid="9" name="Objective-Owner">
    <vt:lpwstr>Knight, Andrew A (U016789)</vt:lpwstr>
  </property>
  <property fmtid="{D5CDD505-2E9C-101B-9397-08002B2CF9AE}" pid="10" name="Objective-Path">
    <vt:lpwstr>Objective Global Folder:SG File Plan:Business and industry:Transport:General:Research and analysis: Transport - general:Scottish Transport Statistics: 2024: Research and analysis: Transport: 2023-2028:</vt:lpwstr>
  </property>
  <property fmtid="{D5CDD505-2E9C-101B-9397-08002B2CF9AE}" pid="11" name="Objective-Parent">
    <vt:lpwstr>Scottish Transport Statistics: 2024: Research and analysis: Transport: 2023-2028</vt:lpwstr>
  </property>
  <property fmtid="{D5CDD505-2E9C-101B-9397-08002B2CF9AE}" pid="12" name="Objective-State">
    <vt:lpwstr>Published</vt:lpwstr>
  </property>
  <property fmtid="{D5CDD505-2E9C-101B-9397-08002B2CF9AE}" pid="13" name="Objective-Title">
    <vt:lpwstr>STS - Chapter Summary - Summary - Reference tables accessible</vt:lpwstr>
  </property>
  <property fmtid="{D5CDD505-2E9C-101B-9397-08002B2CF9AE}" pid="14" name="Objective-Version">
    <vt:lpwstr>1.0</vt:lpwstr>
  </property>
  <property fmtid="{D5CDD505-2E9C-101B-9397-08002B2CF9AE}" pid="15" name="Objective-VersionComment">
    <vt:lpwstr>First version</vt:lpwstr>
  </property>
  <property fmtid="{D5CDD505-2E9C-101B-9397-08002B2CF9AE}" pid="16" name="Objective-VersionNumber">
    <vt:r8>1</vt:r8>
  </property>
  <property fmtid="{D5CDD505-2E9C-101B-9397-08002B2CF9AE}" pid="17" name="Objective-FileNumber">
    <vt:lpwstr/>
  </property>
  <property fmtid="{D5CDD505-2E9C-101B-9397-08002B2CF9AE}" pid="18" name="Objective-Classification">
    <vt:lpwstr>[Inherited - OFFICIAL-SENSITIVE]</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y fmtid="{D5CDD505-2E9C-101B-9397-08002B2CF9AE}" pid="24" name="Objective-Description">
    <vt:lpwstr/>
  </property>
  <property fmtid="{D5CDD505-2E9C-101B-9397-08002B2CF9AE}" pid="25" name="Objective-VersionId">
    <vt:lpwstr>vA78852179</vt:lpwstr>
  </property>
  <property fmtid="{D5CDD505-2E9C-101B-9397-08002B2CF9AE}" pid="26" name="Objective-Date Received">
    <vt:lpwstr/>
  </property>
  <property fmtid="{D5CDD505-2E9C-101B-9397-08002B2CF9AE}" pid="27" name="Objective-Date of Original">
    <vt:lpwstr/>
  </property>
  <property fmtid="{D5CDD505-2E9C-101B-9397-08002B2CF9AE}" pid="28" name="Objective-SG Web Publication - Category">
    <vt:lpwstr/>
  </property>
  <property fmtid="{D5CDD505-2E9C-101B-9397-08002B2CF9AE}" pid="29" name="Objective-SG Web Publication - Category 2 Classification">
    <vt:lpwstr/>
  </property>
  <property fmtid="{D5CDD505-2E9C-101B-9397-08002B2CF9AE}" pid="30" name="Objective-Connect Creator">
    <vt:lpwstr/>
  </property>
  <property fmtid="{D5CDD505-2E9C-101B-9397-08002B2CF9AE}" pid="31" name="Objective-Connect Creator [system]">
    <vt:lpwstr/>
  </property>
  <property fmtid="{D5CDD505-2E9C-101B-9397-08002B2CF9AE}" pid="32" name="Objective-Required Redaction">
    <vt:lpwstr/>
  </property>
</Properties>
</file>