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205791\Objective\Director\Cache\erdm.scotland.gov.uk 8443 uA663\A51425918\"/>
    </mc:Choice>
  </mc:AlternateContent>
  <xr:revisionPtr revIDLastSave="0" documentId="13_ncr:1_{0A7E5BF1-C89A-495F-B548-031001288631}" xr6:coauthVersionLast="47" xr6:coauthVersionMax="47" xr10:uidLastSave="{00000000-0000-0000-0000-000000000000}"/>
  <bookViews>
    <workbookView xWindow="-9890" yWindow="-21710" windowWidth="38620" windowHeight="21220" xr2:uid="{00000000-000D-0000-FFFF-FFFF00000000}"/>
  </bookViews>
  <sheets>
    <sheet name="Cover sheet" sheetId="74" r:id="rId1"/>
    <sheet name="Contents" sheetId="30" r:id="rId2"/>
    <sheet name="Notes" sheetId="31" r:id="rId3"/>
    <sheet name="Confidence intervals" sheetId="80" r:id="rId4"/>
    <sheet name="Table 1" sheetId="1" r:id="rId5"/>
    <sheet name="Table 2" sheetId="44" r:id="rId6"/>
    <sheet name="Table 3" sheetId="3" r:id="rId7"/>
    <sheet name="Table 4" sheetId="26" r:id="rId8"/>
    <sheet name="Table 5" sheetId="2" r:id="rId9"/>
    <sheet name="Table 6" sheetId="12" r:id="rId10"/>
    <sheet name="Table 7" sheetId="25" r:id="rId11"/>
    <sheet name="Table 8" sheetId="13" r:id="rId12"/>
    <sheet name="Table 9" sheetId="7" r:id="rId13"/>
    <sheet name="Table 10" sheetId="36" r:id="rId14"/>
    <sheet name="Table 11" sheetId="21" r:id="rId15"/>
    <sheet name="Table 12" sheetId="32" r:id="rId16"/>
    <sheet name="Table 13" sheetId="5" r:id="rId17"/>
    <sheet name="Table 14" sheetId="50" r:id="rId18"/>
    <sheet name="Table 15" sheetId="33" r:id="rId19"/>
    <sheet name="Table 16" sheetId="19" r:id="rId20"/>
    <sheet name="Table 17" sheetId="34" r:id="rId21"/>
    <sheet name="Table 18" sheetId="35" r:id="rId22"/>
    <sheet name="Table 19" sheetId="41" r:id="rId23"/>
    <sheet name="Table 20" sheetId="6" r:id="rId24"/>
    <sheet name="Table 21" sheetId="17" r:id="rId25"/>
    <sheet name="Table 22" sheetId="42" r:id="rId26"/>
    <sheet name="Table 23" sheetId="29" r:id="rId27"/>
    <sheet name="Table 24" sheetId="8" r:id="rId28"/>
    <sheet name="Table 25" sheetId="38" r:id="rId29"/>
    <sheet name="Table 26" sheetId="16" r:id="rId30"/>
    <sheet name="Table 27" sheetId="9" r:id="rId31"/>
    <sheet name="Table 28" sheetId="39" r:id="rId32"/>
    <sheet name="Table 29" sheetId="37" r:id="rId33"/>
    <sheet name="Table 30" sheetId="14" r:id="rId34"/>
    <sheet name="Table 31" sheetId="10" r:id="rId35"/>
    <sheet name="Table 32" sheetId="11" r:id="rId36"/>
    <sheet name="Table 33" sheetId="52" r:id="rId37"/>
    <sheet name="Table 34" sheetId="47" r:id="rId38"/>
    <sheet name="Table 35" sheetId="46" r:id="rId39"/>
    <sheet name="Table 36" sheetId="81" r:id="rId40"/>
    <sheet name="Table 37" sheetId="53" r:id="rId41"/>
    <sheet name="Table 38" sheetId="54" r:id="rId42"/>
    <sheet name="Table 39" sheetId="56" r:id="rId43"/>
    <sheet name="Table 40" sheetId="57" r:id="rId44"/>
    <sheet name="Table 41" sheetId="60" r:id="rId45"/>
    <sheet name="Table 42" sheetId="61" r:id="rId46"/>
    <sheet name="Table 43" sheetId="77" r:id="rId47"/>
    <sheet name="Table 44" sheetId="78" r:id="rId48"/>
    <sheet name="Table 45" sheetId="62" r:id="rId49"/>
    <sheet name="Table 46" sheetId="63" r:id="rId50"/>
    <sheet name="Table 47" sheetId="65" r:id="rId51"/>
    <sheet name="Table 48" sheetId="79" r:id="rId52"/>
    <sheet name="Table 49" sheetId="68" r:id="rId53"/>
    <sheet name="Table 50" sheetId="69" r:id="rId54"/>
    <sheet name="Table 51" sheetId="71" r:id="rId55"/>
    <sheet name="Table 52" sheetId="73" r:id="rId56"/>
    <sheet name="Table 53" sheetId="76" r:id="rId5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80" l="1"/>
  <c r="T22" i="80"/>
  <c r="L22" i="80"/>
  <c r="AD21" i="80"/>
  <c r="V21" i="80"/>
  <c r="N21" i="80"/>
  <c r="F21" i="80"/>
  <c r="AF20" i="80"/>
  <c r="X20" i="80"/>
  <c r="P20" i="80"/>
  <c r="H20" i="80"/>
  <c r="AH19" i="80"/>
  <c r="Z19" i="80"/>
  <c r="R19" i="80"/>
  <c r="J19" i="80"/>
  <c r="AJ18" i="80"/>
  <c r="AB18" i="80"/>
  <c r="T18" i="80"/>
  <c r="L18" i="80"/>
  <c r="D18" i="80"/>
  <c r="AD17" i="80"/>
  <c r="V17" i="80"/>
  <c r="N17" i="80"/>
  <c r="F17" i="80"/>
  <c r="AF16" i="80"/>
  <c r="X16" i="80"/>
  <c r="P16" i="80"/>
  <c r="H16" i="80"/>
  <c r="AH15" i="80"/>
  <c r="Z15" i="80"/>
  <c r="R15" i="80"/>
  <c r="J15" i="80"/>
  <c r="AJ14" i="80"/>
  <c r="AB14" i="80"/>
  <c r="T14" i="80"/>
  <c r="L14" i="80"/>
  <c r="D14" i="80"/>
  <c r="AD13" i="80"/>
  <c r="V13" i="80"/>
  <c r="N13" i="80"/>
  <c r="F13" i="80"/>
  <c r="AF12" i="80"/>
  <c r="X12" i="80"/>
  <c r="P12" i="80"/>
  <c r="H12" i="80"/>
  <c r="AH11" i="80"/>
  <c r="Z11" i="80"/>
  <c r="R11" i="80"/>
  <c r="J11" i="80"/>
  <c r="AJ10" i="80"/>
  <c r="AB10" i="80"/>
  <c r="T10" i="80"/>
  <c r="L10" i="80"/>
  <c r="D10" i="80"/>
  <c r="AD9" i="80"/>
  <c r="V9" i="80"/>
  <c r="N9" i="80"/>
  <c r="F9" i="80"/>
  <c r="D7" i="80"/>
  <c r="AK27" i="80" s="1"/>
  <c r="D22" i="80" l="1"/>
  <c r="P24" i="80"/>
  <c r="J27" i="80"/>
  <c r="J9" i="80"/>
  <c r="R9" i="80"/>
  <c r="Z9" i="80"/>
  <c r="AH9" i="80"/>
  <c r="H10" i="80"/>
  <c r="P10" i="80"/>
  <c r="X10" i="80"/>
  <c r="AF10" i="80"/>
  <c r="F11" i="80"/>
  <c r="N11" i="80"/>
  <c r="V11" i="80"/>
  <c r="AD11" i="80"/>
  <c r="D12" i="80"/>
  <c r="L12" i="80"/>
  <c r="T12" i="80"/>
  <c r="AB12" i="80"/>
  <c r="AJ12" i="80"/>
  <c r="J13" i="80"/>
  <c r="R13" i="80"/>
  <c r="Z13" i="80"/>
  <c r="AH13" i="80"/>
  <c r="H14" i="80"/>
  <c r="P14" i="80"/>
  <c r="X14" i="80"/>
  <c r="AF14" i="80"/>
  <c r="F15" i="80"/>
  <c r="N15" i="80"/>
  <c r="V15" i="80"/>
  <c r="AD15" i="80"/>
  <c r="D16" i="80"/>
  <c r="L16" i="80"/>
  <c r="T16" i="80"/>
  <c r="AB16" i="80"/>
  <c r="AJ16" i="80"/>
  <c r="J17" i="80"/>
  <c r="R17" i="80"/>
  <c r="Z17" i="80"/>
  <c r="AH17" i="80"/>
  <c r="H18" i="80"/>
  <c r="P18" i="80"/>
  <c r="X18" i="80"/>
  <c r="AF18" i="80"/>
  <c r="F19" i="80"/>
  <c r="N19" i="80"/>
  <c r="V19" i="80"/>
  <c r="AD19" i="80"/>
  <c r="D20" i="80"/>
  <c r="L20" i="80"/>
  <c r="T20" i="80"/>
  <c r="AB20" i="80"/>
  <c r="AJ20" i="80"/>
  <c r="J21" i="80"/>
  <c r="R21" i="80"/>
  <c r="Z21" i="80"/>
  <c r="AH21" i="80"/>
  <c r="H22" i="80"/>
  <c r="P22" i="80"/>
  <c r="X22" i="80"/>
  <c r="AF22" i="80"/>
  <c r="F23" i="80"/>
  <c r="N23" i="80"/>
  <c r="V23" i="80"/>
  <c r="AD23" i="80"/>
  <c r="D24" i="80"/>
  <c r="L24" i="80"/>
  <c r="T24" i="80"/>
  <c r="AB24" i="80"/>
  <c r="AJ24" i="80"/>
  <c r="J25" i="80"/>
  <c r="R25" i="80"/>
  <c r="Z25" i="80"/>
  <c r="AH25" i="80"/>
  <c r="H26" i="80"/>
  <c r="P26" i="80"/>
  <c r="X26" i="80"/>
  <c r="AF26" i="80"/>
  <c r="F27" i="80"/>
  <c r="N27" i="80"/>
  <c r="V27" i="80"/>
  <c r="AD27" i="80"/>
  <c r="K9" i="80"/>
  <c r="S9" i="80"/>
  <c r="AA9" i="80"/>
  <c r="AI9" i="80"/>
  <c r="I10" i="80"/>
  <c r="Q10" i="80"/>
  <c r="Y10" i="80"/>
  <c r="AG10" i="80"/>
  <c r="G11" i="80"/>
  <c r="O11" i="80"/>
  <c r="W11" i="80"/>
  <c r="AE11" i="80"/>
  <c r="E12" i="80"/>
  <c r="M12" i="80"/>
  <c r="U12" i="80"/>
  <c r="AC12" i="80"/>
  <c r="AK12" i="80"/>
  <c r="K13" i="80"/>
  <c r="S13" i="80"/>
  <c r="AA13" i="80"/>
  <c r="AI13" i="80"/>
  <c r="I14" i="80"/>
  <c r="Q14" i="80"/>
  <c r="Y14" i="80"/>
  <c r="AG14" i="80"/>
  <c r="G15" i="80"/>
  <c r="O15" i="80"/>
  <c r="W15" i="80"/>
  <c r="AE15" i="80"/>
  <c r="E16" i="80"/>
  <c r="M16" i="80"/>
  <c r="U16" i="80"/>
  <c r="AC16" i="80"/>
  <c r="AK16" i="80"/>
  <c r="K17" i="80"/>
  <c r="S17" i="80"/>
  <c r="AA17" i="80"/>
  <c r="AI17" i="80"/>
  <c r="I18" i="80"/>
  <c r="Q18" i="80"/>
  <c r="Y18" i="80"/>
  <c r="AG18" i="80"/>
  <c r="G19" i="80"/>
  <c r="O19" i="80"/>
  <c r="W19" i="80"/>
  <c r="AE19" i="80"/>
  <c r="E20" i="80"/>
  <c r="M20" i="80"/>
  <c r="U20" i="80"/>
  <c r="AC20" i="80"/>
  <c r="AK20" i="80"/>
  <c r="K21" i="80"/>
  <c r="S21" i="80"/>
  <c r="AA21" i="80"/>
  <c r="AI21" i="80"/>
  <c r="I22" i="80"/>
  <c r="Q22" i="80"/>
  <c r="Y22" i="80"/>
  <c r="AG22" i="80"/>
  <c r="G23" i="80"/>
  <c r="O23" i="80"/>
  <c r="W23" i="80"/>
  <c r="AE23" i="80"/>
  <c r="E24" i="80"/>
  <c r="M24" i="80"/>
  <c r="U24" i="80"/>
  <c r="AC24" i="80"/>
  <c r="AK24" i="80"/>
  <c r="K25" i="80"/>
  <c r="S25" i="80"/>
  <c r="AA25" i="80"/>
  <c r="AI25" i="80"/>
  <c r="I26" i="80"/>
  <c r="Q26" i="80"/>
  <c r="Y26" i="80"/>
  <c r="AG26" i="80"/>
  <c r="G27" i="80"/>
  <c r="O27" i="80"/>
  <c r="W27" i="80"/>
  <c r="AE27" i="80"/>
  <c r="R23" i="80"/>
  <c r="H24" i="80"/>
  <c r="V25" i="80"/>
  <c r="T26" i="80"/>
  <c r="D9" i="80"/>
  <c r="L9" i="80"/>
  <c r="T9" i="80"/>
  <c r="AB9" i="80"/>
  <c r="AJ9" i="80"/>
  <c r="J10" i="80"/>
  <c r="R10" i="80"/>
  <c r="Z10" i="80"/>
  <c r="AH10" i="80"/>
  <c r="H11" i="80"/>
  <c r="P11" i="80"/>
  <c r="X11" i="80"/>
  <c r="AF11" i="80"/>
  <c r="F12" i="80"/>
  <c r="N12" i="80"/>
  <c r="V12" i="80"/>
  <c r="AD12" i="80"/>
  <c r="D13" i="80"/>
  <c r="L13" i="80"/>
  <c r="T13" i="80"/>
  <c r="AB13" i="80"/>
  <c r="AJ13" i="80"/>
  <c r="J14" i="80"/>
  <c r="R14" i="80"/>
  <c r="Z14" i="80"/>
  <c r="AH14" i="80"/>
  <c r="H15" i="80"/>
  <c r="P15" i="80"/>
  <c r="X15" i="80"/>
  <c r="AF15" i="80"/>
  <c r="F16" i="80"/>
  <c r="N16" i="80"/>
  <c r="V16" i="80"/>
  <c r="AD16" i="80"/>
  <c r="D17" i="80"/>
  <c r="L17" i="80"/>
  <c r="T17" i="80"/>
  <c r="AB17" i="80"/>
  <c r="AJ17" i="80"/>
  <c r="J18" i="80"/>
  <c r="R18" i="80"/>
  <c r="Z18" i="80"/>
  <c r="AH18" i="80"/>
  <c r="H19" i="80"/>
  <c r="P19" i="80"/>
  <c r="X19" i="80"/>
  <c r="AF19" i="80"/>
  <c r="F20" i="80"/>
  <c r="N20" i="80"/>
  <c r="V20" i="80"/>
  <c r="AD20" i="80"/>
  <c r="D21" i="80"/>
  <c r="L21" i="80"/>
  <c r="T21" i="80"/>
  <c r="AB21" i="80"/>
  <c r="AJ21" i="80"/>
  <c r="J22" i="80"/>
  <c r="R22" i="80"/>
  <c r="Z22" i="80"/>
  <c r="AH22" i="80"/>
  <c r="H23" i="80"/>
  <c r="P23" i="80"/>
  <c r="X23" i="80"/>
  <c r="AF23" i="80"/>
  <c r="F24" i="80"/>
  <c r="N24" i="80"/>
  <c r="V24" i="80"/>
  <c r="AD24" i="80"/>
  <c r="D25" i="80"/>
  <c r="L25" i="80"/>
  <c r="T25" i="80"/>
  <c r="AB25" i="80"/>
  <c r="AJ25" i="80"/>
  <c r="J26" i="80"/>
  <c r="R26" i="80"/>
  <c r="Z26" i="80"/>
  <c r="AH26" i="80"/>
  <c r="H27" i="80"/>
  <c r="P27" i="80"/>
  <c r="X27" i="80"/>
  <c r="AF27" i="80"/>
  <c r="J23" i="80"/>
  <c r="X24" i="80"/>
  <c r="AD25" i="80"/>
  <c r="AB26" i="80"/>
  <c r="E9" i="80"/>
  <c r="M9" i="80"/>
  <c r="U9" i="80"/>
  <c r="AC9" i="80"/>
  <c r="AK9" i="80"/>
  <c r="K10" i="80"/>
  <c r="S10" i="80"/>
  <c r="AA10" i="80"/>
  <c r="AI10" i="80"/>
  <c r="I11" i="80"/>
  <c r="Q11" i="80"/>
  <c r="Y11" i="80"/>
  <c r="AG11" i="80"/>
  <c r="G12" i="80"/>
  <c r="O12" i="80"/>
  <c r="W12" i="80"/>
  <c r="AE12" i="80"/>
  <c r="E13" i="80"/>
  <c r="M13" i="80"/>
  <c r="U13" i="80"/>
  <c r="AC13" i="80"/>
  <c r="AK13" i="80"/>
  <c r="K14" i="80"/>
  <c r="S14" i="80"/>
  <c r="AA14" i="80"/>
  <c r="AI14" i="80"/>
  <c r="I15" i="80"/>
  <c r="Q15" i="80"/>
  <c r="Y15" i="80"/>
  <c r="AG15" i="80"/>
  <c r="G16" i="80"/>
  <c r="O16" i="80"/>
  <c r="W16" i="80"/>
  <c r="AE16" i="80"/>
  <c r="E17" i="80"/>
  <c r="M17" i="80"/>
  <c r="U17" i="80"/>
  <c r="AC17" i="80"/>
  <c r="AK17" i="80"/>
  <c r="K18" i="80"/>
  <c r="S18" i="80"/>
  <c r="AA18" i="80"/>
  <c r="AI18" i="80"/>
  <c r="I19" i="80"/>
  <c r="Q19" i="80"/>
  <c r="Y19" i="80"/>
  <c r="AG19" i="80"/>
  <c r="G20" i="80"/>
  <c r="O20" i="80"/>
  <c r="W20" i="80"/>
  <c r="AE20" i="80"/>
  <c r="E21" i="80"/>
  <c r="M21" i="80"/>
  <c r="U21" i="80"/>
  <c r="AC21" i="80"/>
  <c r="AK21" i="80"/>
  <c r="K22" i="80"/>
  <c r="S22" i="80"/>
  <c r="AA22" i="80"/>
  <c r="AI22" i="80"/>
  <c r="I23" i="80"/>
  <c r="Q23" i="80"/>
  <c r="Y23" i="80"/>
  <c r="AG23" i="80"/>
  <c r="G24" i="80"/>
  <c r="O24" i="80"/>
  <c r="W24" i="80"/>
  <c r="AE24" i="80"/>
  <c r="E25" i="80"/>
  <c r="M25" i="80"/>
  <c r="U25" i="80"/>
  <c r="AC25" i="80"/>
  <c r="AK25" i="80"/>
  <c r="K26" i="80"/>
  <c r="S26" i="80"/>
  <c r="AA26" i="80"/>
  <c r="AI26" i="80"/>
  <c r="I27" i="80"/>
  <c r="Q27" i="80"/>
  <c r="Y27" i="80"/>
  <c r="AG27" i="80"/>
  <c r="AH27" i="80"/>
  <c r="AH23" i="80"/>
  <c r="N25" i="80"/>
  <c r="L26" i="80"/>
  <c r="Z27" i="80"/>
  <c r="G9" i="80"/>
  <c r="O9" i="80"/>
  <c r="W9" i="80"/>
  <c r="AE9" i="80"/>
  <c r="E10" i="80"/>
  <c r="M10" i="80"/>
  <c r="U10" i="80"/>
  <c r="AC10" i="80"/>
  <c r="AK10" i="80"/>
  <c r="K11" i="80"/>
  <c r="S11" i="80"/>
  <c r="AA11" i="80"/>
  <c r="AI11" i="80"/>
  <c r="I12" i="80"/>
  <c r="Q12" i="80"/>
  <c r="Y12" i="80"/>
  <c r="AG12" i="80"/>
  <c r="G13" i="80"/>
  <c r="O13" i="80"/>
  <c r="W13" i="80"/>
  <c r="AE13" i="80"/>
  <c r="E14" i="80"/>
  <c r="M14" i="80"/>
  <c r="U14" i="80"/>
  <c r="AC14" i="80"/>
  <c r="AK14" i="80"/>
  <c r="K15" i="80"/>
  <c r="S15" i="80"/>
  <c r="AA15" i="80"/>
  <c r="AI15" i="80"/>
  <c r="I16" i="80"/>
  <c r="Q16" i="80"/>
  <c r="Y16" i="80"/>
  <c r="AG16" i="80"/>
  <c r="G17" i="80"/>
  <c r="O17" i="80"/>
  <c r="W17" i="80"/>
  <c r="AE17" i="80"/>
  <c r="E18" i="80"/>
  <c r="M18" i="80"/>
  <c r="U18" i="80"/>
  <c r="AC18" i="80"/>
  <c r="AK18" i="80"/>
  <c r="K19" i="80"/>
  <c r="S19" i="80"/>
  <c r="AA19" i="80"/>
  <c r="AI19" i="80"/>
  <c r="I20" i="80"/>
  <c r="Q20" i="80"/>
  <c r="Y20" i="80"/>
  <c r="AG20" i="80"/>
  <c r="G21" i="80"/>
  <c r="O21" i="80"/>
  <c r="W21" i="80"/>
  <c r="AE21" i="80"/>
  <c r="E22" i="80"/>
  <c r="M22" i="80"/>
  <c r="U22" i="80"/>
  <c r="AC22" i="80"/>
  <c r="AK22" i="80"/>
  <c r="K23" i="80"/>
  <c r="S23" i="80"/>
  <c r="AA23" i="80"/>
  <c r="AI23" i="80"/>
  <c r="I24" i="80"/>
  <c r="Q24" i="80"/>
  <c r="Y24" i="80"/>
  <c r="AG24" i="80"/>
  <c r="G25" i="80"/>
  <c r="O25" i="80"/>
  <c r="W25" i="80"/>
  <c r="AE25" i="80"/>
  <c r="E26" i="80"/>
  <c r="M26" i="80"/>
  <c r="U26" i="80"/>
  <c r="AC26" i="80"/>
  <c r="AK26" i="80"/>
  <c r="K27" i="80"/>
  <c r="S27" i="80"/>
  <c r="AA27" i="80"/>
  <c r="AI27" i="80"/>
  <c r="Z23" i="80"/>
  <c r="AF24" i="80"/>
  <c r="D26" i="80"/>
  <c r="R27" i="80"/>
  <c r="H9" i="80"/>
  <c r="P9" i="80"/>
  <c r="X9" i="80"/>
  <c r="AF9" i="80"/>
  <c r="F10" i="80"/>
  <c r="N10" i="80"/>
  <c r="V10" i="80"/>
  <c r="AD10" i="80"/>
  <c r="D11" i="80"/>
  <c r="L11" i="80"/>
  <c r="T11" i="80"/>
  <c r="AB11" i="80"/>
  <c r="AJ11" i="80"/>
  <c r="J12" i="80"/>
  <c r="R12" i="80"/>
  <c r="Z12" i="80"/>
  <c r="AH12" i="80"/>
  <c r="H13" i="80"/>
  <c r="P13" i="80"/>
  <c r="X13" i="80"/>
  <c r="AF13" i="80"/>
  <c r="F14" i="80"/>
  <c r="N14" i="80"/>
  <c r="V14" i="80"/>
  <c r="AD14" i="80"/>
  <c r="D15" i="80"/>
  <c r="L15" i="80"/>
  <c r="T15" i="80"/>
  <c r="AB15" i="80"/>
  <c r="AJ15" i="80"/>
  <c r="J16" i="80"/>
  <c r="R16" i="80"/>
  <c r="Z16" i="80"/>
  <c r="AH16" i="80"/>
  <c r="H17" i="80"/>
  <c r="P17" i="80"/>
  <c r="X17" i="80"/>
  <c r="AF17" i="80"/>
  <c r="F18" i="80"/>
  <c r="N18" i="80"/>
  <c r="V18" i="80"/>
  <c r="AD18" i="80"/>
  <c r="D19" i="80"/>
  <c r="L19" i="80"/>
  <c r="T19" i="80"/>
  <c r="AB19" i="80"/>
  <c r="AJ19" i="80"/>
  <c r="J20" i="80"/>
  <c r="R20" i="80"/>
  <c r="Z20" i="80"/>
  <c r="AH20" i="80"/>
  <c r="H21" i="80"/>
  <c r="P21" i="80"/>
  <c r="X21" i="80"/>
  <c r="AF21" i="80"/>
  <c r="F22" i="80"/>
  <c r="N22" i="80"/>
  <c r="V22" i="80"/>
  <c r="AD22" i="80"/>
  <c r="D23" i="80"/>
  <c r="L23" i="80"/>
  <c r="T23" i="80"/>
  <c r="AB23" i="80"/>
  <c r="AJ23" i="80"/>
  <c r="J24" i="80"/>
  <c r="R24" i="80"/>
  <c r="Z24" i="80"/>
  <c r="AH24" i="80"/>
  <c r="H25" i="80"/>
  <c r="P25" i="80"/>
  <c r="X25" i="80"/>
  <c r="AF25" i="80"/>
  <c r="F26" i="80"/>
  <c r="N26" i="80"/>
  <c r="V26" i="80"/>
  <c r="AD26" i="80"/>
  <c r="D27" i="80"/>
  <c r="L27" i="80"/>
  <c r="T27" i="80"/>
  <c r="AB27" i="80"/>
  <c r="AJ27" i="80"/>
  <c r="AJ22" i="80"/>
  <c r="F25" i="80"/>
  <c r="AJ26" i="80"/>
  <c r="I9" i="80"/>
  <c r="Q9" i="80"/>
  <c r="Y9" i="80"/>
  <c r="AG9" i="80"/>
  <c r="G10" i="80"/>
  <c r="O10" i="80"/>
  <c r="W10" i="80"/>
  <c r="AE10" i="80"/>
  <c r="E11" i="80"/>
  <c r="M11" i="80"/>
  <c r="U11" i="80"/>
  <c r="AC11" i="80"/>
  <c r="AK11" i="80"/>
  <c r="K12" i="80"/>
  <c r="S12" i="80"/>
  <c r="AA12" i="80"/>
  <c r="AI12" i="80"/>
  <c r="I13" i="80"/>
  <c r="Q13" i="80"/>
  <c r="Y13" i="80"/>
  <c r="AG13" i="80"/>
  <c r="G14" i="80"/>
  <c r="O14" i="80"/>
  <c r="W14" i="80"/>
  <c r="AE14" i="80"/>
  <c r="E15" i="80"/>
  <c r="M15" i="80"/>
  <c r="U15" i="80"/>
  <c r="AC15" i="80"/>
  <c r="AK15" i="80"/>
  <c r="K16" i="80"/>
  <c r="S16" i="80"/>
  <c r="AA16" i="80"/>
  <c r="AI16" i="80"/>
  <c r="I17" i="80"/>
  <c r="Q17" i="80"/>
  <c r="Y17" i="80"/>
  <c r="AG17" i="80"/>
  <c r="G18" i="80"/>
  <c r="O18" i="80"/>
  <c r="W18" i="80"/>
  <c r="AE18" i="80"/>
  <c r="E19" i="80"/>
  <c r="M19" i="80"/>
  <c r="U19" i="80"/>
  <c r="AC19" i="80"/>
  <c r="AK19" i="80"/>
  <c r="K20" i="80"/>
  <c r="S20" i="80"/>
  <c r="AA20" i="80"/>
  <c r="AI20" i="80"/>
  <c r="I21" i="80"/>
  <c r="Q21" i="80"/>
  <c r="Y21" i="80"/>
  <c r="AG21" i="80"/>
  <c r="G22" i="80"/>
  <c r="O22" i="80"/>
  <c r="W22" i="80"/>
  <c r="AE22" i="80"/>
  <c r="E23" i="80"/>
  <c r="M23" i="80"/>
  <c r="U23" i="80"/>
  <c r="AC23" i="80"/>
  <c r="AK23" i="80"/>
  <c r="K24" i="80"/>
  <c r="S24" i="80"/>
  <c r="AA24" i="80"/>
  <c r="AI24" i="80"/>
  <c r="I25" i="80"/>
  <c r="Q25" i="80"/>
  <c r="Y25" i="80"/>
  <c r="AG25" i="80"/>
  <c r="G26" i="80"/>
  <c r="O26" i="80"/>
  <c r="W26" i="80"/>
  <c r="AE26" i="80"/>
  <c r="E27" i="80"/>
  <c r="M27" i="80"/>
  <c r="U27" i="80"/>
  <c r="AC27" i="80"/>
  <c r="F10" i="9"/>
  <c r="F9" i="9"/>
  <c r="F8" i="9"/>
  <c r="F7" i="9"/>
  <c r="F6" i="9"/>
  <c r="F5" i="9"/>
  <c r="H10" i="8"/>
  <c r="H9" i="8"/>
  <c r="H8" i="8"/>
  <c r="H7" i="8"/>
  <c r="H6" i="8"/>
  <c r="H5" i="8"/>
  <c r="X6" i="54"/>
  <c r="W6" i="54"/>
  <c r="X8" i="54"/>
  <c r="W8" i="54" l="1"/>
</calcChain>
</file>

<file path=xl/sharedStrings.xml><?xml version="1.0" encoding="utf-8"?>
<sst xmlns="http://schemas.openxmlformats.org/spreadsheetml/2006/main" count="1574" uniqueCount="525">
  <si>
    <t>All people</t>
  </si>
  <si>
    <t>Yes, a lot</t>
  </si>
  <si>
    <t>Yes, a little</t>
  </si>
  <si>
    <t>Walking</t>
  </si>
  <si>
    <t>Other</t>
  </si>
  <si>
    <t>Bicycle</t>
  </si>
  <si>
    <t>Bus</t>
  </si>
  <si>
    <t>Rail</t>
  </si>
  <si>
    <t>Went home</t>
  </si>
  <si>
    <t>Just went for a walk</t>
  </si>
  <si>
    <t>Went for personal business - medical</t>
  </si>
  <si>
    <t>Other (not escorting anyone else)</t>
  </si>
  <si>
    <t>Took someone else for any other reason</t>
  </si>
  <si>
    <t>All</t>
  </si>
  <si>
    <t>Education</t>
  </si>
  <si>
    <t>Shopping</t>
  </si>
  <si>
    <t>Commuting</t>
  </si>
  <si>
    <t>Every day, or almost every day</t>
  </si>
  <si>
    <t>2 or 3 times per week</t>
  </si>
  <si>
    <t>About once a week</t>
  </si>
  <si>
    <t>About once a fortnight, or about once a month</t>
  </si>
  <si>
    <t>Not used in past month</t>
  </si>
  <si>
    <t>At least once a week</t>
  </si>
  <si>
    <t>Driver</t>
  </si>
  <si>
    <t>Passenger</t>
  </si>
  <si>
    <t>Car or van</t>
  </si>
  <si>
    <t>Service bus</t>
  </si>
  <si>
    <t>School bus</t>
  </si>
  <si>
    <t>None</t>
  </si>
  <si>
    <t>One</t>
  </si>
  <si>
    <t>Two +</t>
  </si>
  <si>
    <t>Refused</t>
  </si>
  <si>
    <t>Taxi</t>
  </si>
  <si>
    <t>Data year</t>
  </si>
  <si>
    <t>Before 7am</t>
  </si>
  <si>
    <t>7am to 9:30am</t>
  </si>
  <si>
    <t>After 9:30am to before 12noon</t>
  </si>
  <si>
    <t>12noon to 2 pm</t>
  </si>
  <si>
    <t>After 2pm to before 4:30pm</t>
  </si>
  <si>
    <t>4:30pm to before 6:30pm</t>
  </si>
  <si>
    <t>6:30pm onwards</t>
  </si>
  <si>
    <t>Sample size (= 100%)</t>
  </si>
  <si>
    <t>Sport or entertainment</t>
  </si>
  <si>
    <t>Source: Scottish Household Survey</t>
  </si>
  <si>
    <t>urban</t>
  </si>
  <si>
    <t>rural</t>
  </si>
  <si>
    <t>Sample size</t>
  </si>
  <si>
    <t>Age</t>
  </si>
  <si>
    <t>Before 9:30am</t>
  </si>
  <si>
    <t>Used in past month</t>
  </si>
  <si>
    <t>Sample Size</t>
  </si>
  <si>
    <t>Very or fairly satisfied</t>
  </si>
  <si>
    <t>Does condition reduce ability to carry out day-to-day activities?</t>
  </si>
  <si>
    <t>Not disabled</t>
  </si>
  <si>
    <t>Disabled</t>
  </si>
  <si>
    <t>disabled</t>
  </si>
  <si>
    <t>not disabled</t>
  </si>
  <si>
    <t>All children at school</t>
  </si>
  <si>
    <t>All primary children</t>
  </si>
  <si>
    <t>All secondary children</t>
  </si>
  <si>
    <t>Other personal business</t>
  </si>
  <si>
    <t>No health condition</t>
  </si>
  <si>
    <t>Has a health condition</t>
  </si>
  <si>
    <t>Category</t>
  </si>
  <si>
    <t>Sub-category</t>
  </si>
  <si>
    <t>Disability status</t>
  </si>
  <si>
    <t xml:space="preserve">Does condition reduce ability to carry out day-to-day activities? </t>
  </si>
  <si>
    <t>Not at all [1]</t>
  </si>
  <si>
    <t>Notes</t>
  </si>
  <si>
    <t>Note number</t>
  </si>
  <si>
    <t>Note text</t>
  </si>
  <si>
    <t>Those who answer 'not at all' to this question are not classified as disabled.</t>
  </si>
  <si>
    <t>Number of journeys</t>
  </si>
  <si>
    <t>Note 1</t>
  </si>
  <si>
    <t>Note 2</t>
  </si>
  <si>
    <t>Note 3</t>
  </si>
  <si>
    <t>Note 5</t>
  </si>
  <si>
    <t>Note 6</t>
  </si>
  <si>
    <t>Note 7</t>
  </si>
  <si>
    <t xml:space="preserve">Sample size </t>
  </si>
  <si>
    <t>Percentage flying</t>
  </si>
  <si>
    <t>Reason</t>
  </si>
  <si>
    <t xml:space="preserve">The highest income householder reports on whether the child has a health condition. There is no question asked how this condition affects day-to-day activities for children, so it is likely that some of these children would not be classified as disabled. </t>
  </si>
  <si>
    <t>Note 8</t>
  </si>
  <si>
    <t>All school children</t>
  </si>
  <si>
    <t>Primary school children (aged 4-11)</t>
  </si>
  <si>
    <t>Secondary school children (aged 12 to 18)</t>
  </si>
  <si>
    <t xml:space="preserve">No health condition </t>
  </si>
  <si>
    <t>Buses run to timetable</t>
  </si>
  <si>
    <t>Bus service stable, not regularly changing</t>
  </si>
  <si>
    <t>Buses are clean</t>
  </si>
  <si>
    <t>Buses are environmentally friendly</t>
  </si>
  <si>
    <t>Feel safe and  secure on the bus in the day</t>
  </si>
  <si>
    <t>It is simple to decide the ticket I need</t>
  </si>
  <si>
    <t>Finding out about routes and times is easy</t>
  </si>
  <si>
    <t>Easy to change  from bus to other transport</t>
  </si>
  <si>
    <t>Train fares are good value fares</t>
  </si>
  <si>
    <t>Easy to change  from train to other transport</t>
  </si>
  <si>
    <t>Feel safe and  secure on the train in the day</t>
  </si>
  <si>
    <t>Trains are clean</t>
  </si>
  <si>
    <t>Train service stable, not regularly changing</t>
  </si>
  <si>
    <t>Trains run to timetable</t>
  </si>
  <si>
    <t>Note 9</t>
  </si>
  <si>
    <t>Includes full-time and part-time employees and self-employed</t>
  </si>
  <si>
    <t>Not at all [Note 1]</t>
  </si>
  <si>
    <t>Income [Note 6]</t>
  </si>
  <si>
    <t>Note 10</t>
  </si>
  <si>
    <t>Data was not collected every year.</t>
  </si>
  <si>
    <t xml:space="preserve">Table of contents </t>
  </si>
  <si>
    <t>Note 11</t>
  </si>
  <si>
    <t>Where number of responses was between 1 and 4, percentage is not given</t>
  </si>
  <si>
    <t>Median (km)</t>
  </si>
  <si>
    <t>Looking after home or family</t>
  </si>
  <si>
    <t>Unable to work due to short-term illness or injury</t>
  </si>
  <si>
    <t>Retired</t>
  </si>
  <si>
    <t>In education (school, further or higher)</t>
  </si>
  <si>
    <t>Unemployed and seeking work</t>
  </si>
  <si>
    <t>Self-employed</t>
  </si>
  <si>
    <t>Permanently sick or disabled</t>
  </si>
  <si>
    <t>Driver car or van</t>
  </si>
  <si>
    <t>Passenger car or van</t>
  </si>
  <si>
    <t>Taxi or minicab</t>
  </si>
  <si>
    <t>Note 12</t>
  </si>
  <si>
    <t>Visiting friends or relatives</t>
  </si>
  <si>
    <t>Made trips in the course of, or during, work</t>
  </si>
  <si>
    <t>Holiday or day trip</t>
  </si>
  <si>
    <t>Eating or drinking</t>
  </si>
  <si>
    <t>Percentage holding driving licence</t>
  </si>
  <si>
    <t>Sample  size        (= 100%)</t>
  </si>
  <si>
    <t>All people under 60 in the lowest 30% of incomes</t>
  </si>
  <si>
    <t>Has licence but never drives</t>
  </si>
  <si>
    <t>Does not have a full driving licence</t>
  </si>
  <si>
    <t>Drives every day</t>
  </si>
  <si>
    <t>Feel safe and  secure on the bus in the evening</t>
  </si>
  <si>
    <t>Feel safe and  secure on the train in the evening</t>
  </si>
  <si>
    <t>Nothing</t>
  </si>
  <si>
    <t>Very easy</t>
  </si>
  <si>
    <t>Fairly easy</t>
  </si>
  <si>
    <t>Neither easy nor difficult</t>
  </si>
  <si>
    <t>Fairly difficult</t>
  </si>
  <si>
    <t>Very difficult</t>
  </si>
  <si>
    <t>Don’t know</t>
  </si>
  <si>
    <t xml:space="preserve">This worksheet contains one table. Some cells may refer to notes which can be found in the notes worksheet. </t>
  </si>
  <si>
    <t>Total easy</t>
  </si>
  <si>
    <t>All people aged 16+</t>
  </si>
  <si>
    <t>Disability</t>
  </si>
  <si>
    <t>£1 to £5</t>
  </si>
  <si>
    <t>£6 to £10</t>
  </si>
  <si>
    <t>£20 to £49</t>
  </si>
  <si>
    <t>over £50</t>
  </si>
  <si>
    <t>Mean (£)</t>
  </si>
  <si>
    <t>Sample Size (only those who spent on fuel)</t>
  </si>
  <si>
    <t>£1 to £19 (only those who spent on fuel)</t>
  </si>
  <si>
    <t>£20 to £39 (only those who spent on fuel)</t>
  </si>
  <si>
    <t>£40 to £59 (only those who spent on fuel)</t>
  </si>
  <si>
    <t>£60 to £99 (only those who spent on fuel)</t>
  </si>
  <si>
    <t>£100 to £149 (only those who spent on fuel)</t>
  </si>
  <si>
    <t>£150 and over (only those who spent on fuel)</t>
  </si>
  <si>
    <t>£0 (all people, including non-drivers)</t>
  </si>
  <si>
    <t>£1 to £19 (all people, including non-drivers)</t>
  </si>
  <si>
    <t>£20 to £39 (all people, including non-drivers)</t>
  </si>
  <si>
    <t>£40 to £59 (all people, including non-drivers)</t>
  </si>
  <si>
    <t>£60 to £99 (all people, including non-drivers)</t>
  </si>
  <si>
    <t>£100 to £149 (all people, including non-drivers)</t>
  </si>
  <si>
    <t>£150 and over (all people, including non-drivers)</t>
  </si>
  <si>
    <t>Sample size (all people including drivers)</t>
  </si>
  <si>
    <t>All other modes</t>
  </si>
  <si>
    <t>Bus fares are good value</t>
  </si>
  <si>
    <t>£11 to £20</t>
  </si>
  <si>
    <t xml:space="preserve">Freeze panes are active on this sheet. To turn off freeze panes select the 'View' ribbon then 'Freeze Panes' then 'Unfreeze Panes' or use [Alt W, F] </t>
  </si>
  <si>
    <t>Source: DfT Bus Statistics</t>
  </si>
  <si>
    <t>Types of buses</t>
  </si>
  <si>
    <t>2004-05</t>
  </si>
  <si>
    <t>2005-06</t>
  </si>
  <si>
    <t>2006-07</t>
  </si>
  <si>
    <t>2007-08</t>
  </si>
  <si>
    <t>2008-09</t>
  </si>
  <si>
    <t>2009-10</t>
  </si>
  <si>
    <t>2010-11</t>
  </si>
  <si>
    <t>2011-12</t>
  </si>
  <si>
    <t>2012-13</t>
  </si>
  <si>
    <t>2013-14</t>
  </si>
  <si>
    <t>2014-15</t>
  </si>
  <si>
    <t>2015-16</t>
  </si>
  <si>
    <t>2016-17</t>
  </si>
  <si>
    <t>2017-18</t>
  </si>
  <si>
    <t>2018-19</t>
  </si>
  <si>
    <t>2019-20</t>
  </si>
  <si>
    <t>2020-21</t>
  </si>
  <si>
    <t>2021-22</t>
  </si>
  <si>
    <t>% change over 1 year</t>
  </si>
  <si>
    <t>Number (thousands)</t>
  </si>
  <si>
    <t>Percentage of all buses</t>
  </si>
  <si>
    <t>Total accessible or low floor buses</t>
  </si>
  <si>
    <t>Number or percentage</t>
  </si>
  <si>
    <t>% change over 5 years</t>
  </si>
  <si>
    <t>Buses which have an Accessibility certificate issued under the Disability Discrimination Act PSV Accessibility Regulations 2000 (DDA PSVAR 2000 Certificate)</t>
  </si>
  <si>
    <t>This worksheet contains one table. Some cells refer to notes which can be found in the notes worksheet.</t>
  </si>
  <si>
    <t>Source: Scottish Government - Not National Statistics</t>
  </si>
  <si>
    <t xml:space="preserve">Year </t>
  </si>
  <si>
    <t>Very satisfied</t>
  </si>
  <si>
    <t>Fairly satisfied</t>
  </si>
  <si>
    <t>Fairly dissatisfied</t>
  </si>
  <si>
    <t>Very dissatisfied</t>
  </si>
  <si>
    <t>All satisfied</t>
  </si>
  <si>
    <t>All dissatisfied</t>
  </si>
  <si>
    <t>Unweighted base</t>
  </si>
  <si>
    <t>Total</t>
  </si>
  <si>
    <t>No disability</t>
  </si>
  <si>
    <t>2018</t>
  </si>
  <si>
    <t>Very good</t>
  </si>
  <si>
    <t>Fairly good</t>
  </si>
  <si>
    <t>Neither good nor poor</t>
  </si>
  <si>
    <t>Fairly poor</t>
  </si>
  <si>
    <t>Very poor</t>
  </si>
  <si>
    <t>All good</t>
  </si>
  <si>
    <t>All poor</t>
  </si>
  <si>
    <t xml:space="preserve">Table </t>
  </si>
  <si>
    <t>Table description</t>
  </si>
  <si>
    <t>Table 1</t>
  </si>
  <si>
    <t>Notes for the tables</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</si>
  <si>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</si>
  <si>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</si>
  <si>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</si>
  <si>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</si>
  <si>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</si>
  <si>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</si>
  <si>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</si>
  <si>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</si>
  <si>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</si>
  <si>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</si>
  <si>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</si>
  <si>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</si>
  <si>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</si>
  <si>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</si>
  <si>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</si>
  <si>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</si>
  <si>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</si>
  <si>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</si>
  <si>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</si>
  <si>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</si>
  <si>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</si>
  <si>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</si>
  <si>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</si>
  <si>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</si>
  <si>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</si>
  <si>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</si>
  <si>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</si>
  <si>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</si>
  <si>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</si>
  <si>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</si>
  <si>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Table 33</t>
  </si>
  <si>
    <t>Table 34</t>
  </si>
  <si>
    <t>Table 35</t>
  </si>
  <si>
    <t>Table 36</t>
  </si>
  <si>
    <t>Table 37</t>
  </si>
  <si>
    <t>Table 38</t>
  </si>
  <si>
    <t>Table 39</t>
  </si>
  <si>
    <t>Table 40</t>
  </si>
  <si>
    <t>Table 41</t>
  </si>
  <si>
    <t>Table 44</t>
  </si>
  <si>
    <t>Table 45</t>
  </si>
  <si>
    <t>Table 46</t>
  </si>
  <si>
    <t>Table 48</t>
  </si>
  <si>
    <t>Table 49</t>
  </si>
  <si>
    <t>Table 50</t>
  </si>
  <si>
    <t>Table 51</t>
  </si>
  <si>
    <t>Table 52</t>
  </si>
  <si>
    <t>Age category</t>
  </si>
  <si>
    <t>Whether has a health condition</t>
  </si>
  <si>
    <t>At least 3 times per week</t>
  </si>
  <si>
    <t>1 or 2 times per week</t>
  </si>
  <si>
    <t>Less than once a week</t>
  </si>
  <si>
    <t>Table 2</t>
  </si>
  <si>
    <t>Note 13</t>
  </si>
  <si>
    <t xml:space="preserve">This table covers all operators who run local bus services, including those who also do non-local work (e.g. private hire, school contracts). </t>
  </si>
  <si>
    <t>Buses with accessibility certificate</t>
  </si>
  <si>
    <t>These tables, the associated publication and other tables are available on the Transport Scotland website</t>
  </si>
  <si>
    <t>link to Transport and Travel in Scotland</t>
  </si>
  <si>
    <t>link to Scottish Household Survey</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</si>
  <si>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</si>
  <si>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Estimates</t>
  </si>
  <si>
    <t>Sample sizes</t>
  </si>
  <si>
    <t>All results have been calculated using weighted data, but sample sizes shown give the unweighted counts.</t>
  </si>
  <si>
    <t>Rounding</t>
  </si>
  <si>
    <t>Columns or rows may not add to 100 percent because of rounding or where multiple responses to a question are possible.</t>
  </si>
  <si>
    <t>Suppression</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</si>
  <si>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</si>
  <si>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</si>
  <si>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</si>
  <si>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</si>
  <si>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</si>
  <si>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</si>
  <si>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Further notes to individual tables are provided in the Notes page of this workbook</t>
  </si>
  <si>
    <t>link to notes</t>
  </si>
  <si>
    <t xml:space="preserve">Contact details </t>
  </si>
  <si>
    <t>transtat@transport.gov.scot</t>
  </si>
  <si>
    <t>Note on change to methodology of Scottish Household Survey in 2020 and 2021</t>
  </si>
  <si>
    <t>Values less than 0.5 are recorded as 0.</t>
  </si>
  <si>
    <t>link to Scottish Transport Statistics</t>
  </si>
  <si>
    <t>link to Disability and Transport</t>
  </si>
  <si>
    <t>Definition of Disability</t>
  </si>
  <si>
    <t>For tables based on Scottish Household Survey data, people are asked if they have a long-term physical or mental  health condition, and, if they do, whether that health condition reduces their ability to carry out day-to-day activities. A person is classified as disabled only if the health condition does reduce their ability to carry out activities.</t>
  </si>
  <si>
    <t>The surveys use a sample, rather than the whole population, so all figures provided are estimates rather than precise percentages.</t>
  </si>
  <si>
    <t>Sample sizes are rounded to the nearest 10 for Scottish Household Survey data. The numbers given are unweighted counts.</t>
  </si>
  <si>
    <t>Number of wheelchair accessible taxis</t>
  </si>
  <si>
    <t>Proportion of taxis that are wheelchair accessible</t>
  </si>
  <si>
    <t>Source: DfT Statisics and Scottish Transport Statistics</t>
  </si>
  <si>
    <t>2016/17</t>
  </si>
  <si>
    <t>2017/18</t>
  </si>
  <si>
    <t>2018/19</t>
  </si>
  <si>
    <t>2019/20</t>
  </si>
  <si>
    <t>2020/21</t>
  </si>
  <si>
    <t>2021/22</t>
  </si>
  <si>
    <t>Disability and Transport 2023</t>
  </si>
  <si>
    <t>link to Your Bus Journey Survey</t>
  </si>
  <si>
    <t>link to Rail User Survey</t>
  </si>
  <si>
    <t>For the tables based on the Your Bus Journey and Rail User Surveys, a person has been classified as disabled only on the basis of whether they had a long-term physical or mental health condition. Whether it affected day-to-day actiities is not taken into account.</t>
  </si>
  <si>
    <t>The Your Bus Journey and Rail User Surveys therefore classify some people as disabled who would not be classifed as disabled in the Scottish Household Survey.</t>
  </si>
  <si>
    <t>Disability definitions are discussed further in the main Disability and Transport 2023 report.</t>
  </si>
  <si>
    <t>Vision</t>
  </si>
  <si>
    <t>Hearing</t>
  </si>
  <si>
    <t>Mobility</t>
  </si>
  <si>
    <t>Dexterity</t>
  </si>
  <si>
    <t>Learning or understanding or concentrating</t>
  </si>
  <si>
    <t>Memory</t>
  </si>
  <si>
    <t>Mental health</t>
  </si>
  <si>
    <t>Stamina or breathing or fatigue</t>
  </si>
  <si>
    <t>Socially or behaviourally</t>
  </si>
  <si>
    <t>None of the above</t>
  </si>
  <si>
    <t>Area affected by condition</t>
  </si>
  <si>
    <t>Median (£, only those who spent on fuel)</t>
  </si>
  <si>
    <t>Mean (£, only those who spent on fuel)</t>
  </si>
  <si>
    <t>Median (£, all people, including non-drivers)</t>
  </si>
  <si>
    <t>Mean (£, all people, including non-drivers)</t>
  </si>
  <si>
    <t>This workbook contains data from travel-related questions from the Scottish Household Survey as well as Scottish Transport Statistics, the Your Bus Journey Survey and the Rail User Survey</t>
  </si>
  <si>
    <t>In most tables, percentages are given to the nearest whole number.</t>
  </si>
  <si>
    <t xml:space="preserve">Only disabled people who have stated an area affected are included here. Those whose day-to-day activities are not affected are not included </t>
  </si>
  <si>
    <t>Income is adjusted to 2023 prices by RPI inflation</t>
  </si>
  <si>
    <t>Table 4: Urban-rural classification by whether adult is disabled, and whether a long-term health condition affects their day-to-day activities, 2022 - 2023 (combined)</t>
  </si>
  <si>
    <t>Table 6: Method of travel to work, by whether adult is disabled, and whether a long-term health condition affects their day-to-day activities, 2022 - 2023 (combined)</t>
  </si>
  <si>
    <t>Table 9: Purpose of journey by whether adult is disabled and whether a long-term health condition affects their day-to-day activities, 2022 - 2023 (combined)</t>
  </si>
  <si>
    <t>Table 10: Purpose of journey for adults in full-time employment by whether adult is disabled, and whether a long-term health condition affects their day-to-day activities, 2022 - 2023 (combined) [Note 7]</t>
  </si>
  <si>
    <t>Table 11: Average (mean) number of journeys per day by whether adult is disabled, and whether a long-term health condition affects their day-to-day activities, 2022 - 2023 (combined)</t>
  </si>
  <si>
    <t xml:space="preserve">Table 12: Average (mean) number of journeys per day for those employed full-time, by whether adult is disabled, and whether whether a long-term health condition affects their day-to-day activities, 2022 - 2023 (combined) </t>
  </si>
  <si>
    <t>Table 13: Median distance travelled (km) by whether adult is disabled, and whether whether a long-term health condition affects their day-to-day activities, 2022 - 2023 (combined)</t>
  </si>
  <si>
    <t>Table 14: Median distance travelled (km) by adults under 60 and not employed, by whether adult is disabled, and whether a long-term health condition affects their day-to-day activities, 2022 - 2023 (combined)</t>
  </si>
  <si>
    <t>Table 15: Median distance travelled to work (km), all employed adults, by whether disabled, and whether a long-term health condition affects their day-to-day activities, 2022 - 2023 (combined) [Note 8]</t>
  </si>
  <si>
    <t>Table 16: Percentage of weekday journeys by start time by whether adult is disabled, and whether a long-term health condition affects their day-to-day activities, 2022 - 2023 (combined)</t>
  </si>
  <si>
    <t>Table 17: Percentage of weekday journeys for people working full-time by start time by whether adult is disabled, and whether a long-term health condition affects their day-to-day activities, 2022 - 2023 (combined)</t>
  </si>
  <si>
    <t>Table 19: Percentage of weekend journeys for people working full-time by start time by whether adult is disabled, and whetherwhether a long-term health condition affects their day-to-day activities, 2022 - 2023 (combined)</t>
  </si>
  <si>
    <t>Table 20: Percentage of people holding a driving licence by whether adult is disabled, whether a long-term health condition affects their day-to-day activities, and the nature of their condition, 2022 - 2023 (combined) [Note 4]</t>
  </si>
  <si>
    <t>Table 21: Cars or vans available for private use of household in which adult lives, by whether adult is disabled, and whether a long-term health condition affects their day-to-day activities, 2022 - 2023 (combined)</t>
  </si>
  <si>
    <t xml:space="preserve">Table 22: Cars or vans available for private use of household for adults aged under 60 in low income households, by whether adult is disabled, and whether a long-term health condition affects their day-to-day activities, 2022 - 2023 (combined) </t>
  </si>
  <si>
    <t>Table 32: Percentage who have flown for business in the past 12 months, by whether adult is disabled, and whether a long-term health condition affects their day-to-day activities,  2022 - 2023 (combined) [note 10]</t>
  </si>
  <si>
    <t>Takes too long</t>
  </si>
  <si>
    <t>No direct route</t>
  </si>
  <si>
    <t>Inconvenient</t>
  </si>
  <si>
    <t>Prefer to use car</t>
  </si>
  <si>
    <t>Need a car for work</t>
  </si>
  <si>
    <t>Work unusual hours</t>
  </si>
  <si>
    <t>Cost</t>
  </si>
  <si>
    <t>Lack of service</t>
  </si>
  <si>
    <t>Public transport unreliable</t>
  </si>
  <si>
    <t>Too infrequent</t>
  </si>
  <si>
    <t>Too much to carry</t>
  </si>
  <si>
    <t>Long walk to bus stop</t>
  </si>
  <si>
    <t>Dislike waiting about</t>
  </si>
  <si>
    <t>Uncomfortable</t>
  </si>
  <si>
    <t>Prefer to walk</t>
  </si>
  <si>
    <t>Live within walking distance</t>
  </si>
  <si>
    <t>sample size</t>
  </si>
  <si>
    <t>Nothing discourages</t>
  </si>
  <si>
    <t>Use my own car</t>
  </si>
  <si>
    <t>Need a car for, or at, work</t>
  </si>
  <si>
    <t>Work unsocial or unusual hours</t>
  </si>
  <si>
    <t>Health reasons</t>
  </si>
  <si>
    <t>Difficult access, on-offsteps</t>
  </si>
  <si>
    <t>Too much to carry, awkward</t>
  </si>
  <si>
    <t>No need</t>
  </si>
  <si>
    <t>Prefer to walk/cycle</t>
  </si>
  <si>
    <t>Lives centrally, within walking distance</t>
  </si>
  <si>
    <t>Other choices - train, tube or taxi</t>
  </si>
  <si>
    <t>Dirty or filthy</t>
  </si>
  <si>
    <t>No nearby station</t>
  </si>
  <si>
    <t>Trains unreliable</t>
  </si>
  <si>
    <t>Table 7: Reasons why public transport is not used for travel to work, if travel by public transport was not possible, by whether adult is disabled, 2022 [note 10][note 11]</t>
  </si>
  <si>
    <t xml:space="preserve">Percentage agreeing with statements about bus services, by whether adult is disabled, and whether a long-term health condition affects their day-to-day activities, 2023 </t>
  </si>
  <si>
    <t>Table 25: Percentage agreeing with statements about bus services,  by whether adult is disabled, and whether a long-term health condition affects their day-to-day activities, 2023 [note 10]</t>
  </si>
  <si>
    <t>Table 26: What discourages you from using the bus more often than you do, by whether adult is disabled and whether a long-term health condition affects their day-to-day activities, 2022 [note 10]</t>
  </si>
  <si>
    <t>Table 28: Percentage agreeing with statements about train services, by whether adult is disabled, and whether a long-term health condition affects their day-to-day activities, 2023 [note 10]</t>
  </si>
  <si>
    <t>Percentage agreeing with statements about train services, by whether adult is disabled, and whether a long-term health condition affects their day-to-day activities, 2023</t>
  </si>
  <si>
    <t>How easy or difficult people find it to afford transport costs (row percentages), by  whether adult is disabled, and whether a long-term health condition affects their day-to-day activities 2022 - 2023 (combined)</t>
  </si>
  <si>
    <t>Urban-rural classification by whether adult is disabled, and whether a long-term health condition affects their day-to-day activities, 2022 - 2023 (combined)</t>
  </si>
  <si>
    <t>Method of travel to work, by whether adult is disabled, and whether a long-term condition affects their day-to-day activities, 2022 - 2023 (combined)</t>
  </si>
  <si>
    <t>Usual method of travel to school, aged 4 to 18 in full-time education, by whether the child has a long-term health condition, 2022 - 2023 (combined)</t>
  </si>
  <si>
    <t>Purpose of journey by whether adult is disabled and whether a long-term health condition affects their day-to-day activities, 2022 - 2023 (combined)</t>
  </si>
  <si>
    <t>Purpose of journey for adults in full-time employment by whether adult is disabled, and whether a long-term health condition affects their day-to-day activities, 2022 - 2023 (combined)</t>
  </si>
  <si>
    <t>Mean number of journeys per day by whether adult is disabled, and whether a long-term health condition affects their day-to-day activities, 2022 - 2023 (combined)</t>
  </si>
  <si>
    <t>Mean number of journeys per day for those employed full-time, by whether adult is disabled, and whether a long-term health condition affects their day-to-day activities, 2022 - 2023 (combined)</t>
  </si>
  <si>
    <t>Median distance travelled (km) by whether adult is disabled, and whether a long-term health condition affects their day-to-day activities, 2022 - 2023 (combined)</t>
  </si>
  <si>
    <t>Median distance travelled to work (km), all employed adults, by whether disabled, and whether a long-term health condition affects their day-to-day activities, 2022 - 2023 (combined)</t>
  </si>
  <si>
    <t>Percentage of weekday journeys by start time by whether adult is disabled, and whether a long-term health condition affects their day-to-day activities, 2022 - 2023 (combined)</t>
  </si>
  <si>
    <t>Percentage of weekday journeys for people working full-time by start time by whether adult is disabled, and whether a long-term health affects their day-to-day activities, 2022 - 2023 (combined)</t>
  </si>
  <si>
    <t>Percentage of weekend journeys by start time by whether adult is disabled, and whether a long-term health condition affects their day-to-day activities, 2022 - 2023 (combined)</t>
  </si>
  <si>
    <t>Percentage of weekend journeys for people working full-time by start time by whether adult is disabled, and whether a long-term health condition affects their day-to-day activities, 2022 - 2023 (combined)</t>
  </si>
  <si>
    <t>Cars or vans available for private use of household in which adult lives, by whether adult is disabled, and whether a long-term health condition affects their day-to-day activities, 2022 - 2023 (combined)</t>
  </si>
  <si>
    <t xml:space="preserve">Cars or vans available for private use of household for adults aged under 60 in low income households, by whether adult is disabled, and whether a long-term health condition affects their day-to-day activities, 2022 - 2023 (combined) </t>
  </si>
  <si>
    <t>Frequency of use of bus in the last month,  by whether adult is disabled, and whether a long-term health condition affects their day-to-day activities, 2022 - 2023 (combined)</t>
  </si>
  <si>
    <t>2017</t>
  </si>
  <si>
    <t>2019</t>
  </si>
  <si>
    <t>2020</t>
  </si>
  <si>
    <t>2021</t>
  </si>
  <si>
    <t>2022</t>
  </si>
  <si>
    <t>2023</t>
  </si>
  <si>
    <t>2024</t>
  </si>
  <si>
    <t>2022/23</t>
  </si>
  <si>
    <t>2023/24</t>
  </si>
  <si>
    <t>2022-23</t>
  </si>
  <si>
    <t>2023-24</t>
  </si>
  <si>
    <t>Percentage of buses in Scotland with CCTV, 2016-17 to 2023-24</t>
  </si>
  <si>
    <t>Source: Your Bus Journey by Transport Focus</t>
  </si>
  <si>
    <t>Source: Rail User Survey by Transport Focus</t>
  </si>
  <si>
    <t>Neither satisfied/nor dissatisfied</t>
  </si>
  <si>
    <t>Table 42</t>
  </si>
  <si>
    <t>Bus: Rating bus driver: nearness to kerb or stop, 2023</t>
  </si>
  <si>
    <t>Bus: Rating bus driver: smoothness/freedom from jolting, 2023</t>
  </si>
  <si>
    <t>Table 43</t>
  </si>
  <si>
    <t>Bus: Rating of availability of seating or space to stand on bus by disability status, 2023</t>
  </si>
  <si>
    <t>Bus: Rating of the comfort of the seats on bus by disability status, 2023</t>
  </si>
  <si>
    <t>Bus: Rating ease of getting on bus, 2023</t>
  </si>
  <si>
    <t>Table 47</t>
  </si>
  <si>
    <t>Bus: Rating information provided at bus stop by disability status, 2023</t>
  </si>
  <si>
    <t>Train: Satisfaction with helpfulness and attitude of staff by disability status, 2023 and 2024</t>
  </si>
  <si>
    <t>Train: Satisfaction with the comfort of the seats by disability status, 2023 and 2024</t>
  </si>
  <si>
    <t>Train: Satisfaction with personal security during journey by disability status, 2023 and 2024</t>
  </si>
  <si>
    <t xml:space="preserve">Train: Satisfaction with provision of information during train journey by disability status, 2023 and 2024 </t>
  </si>
  <si>
    <t xml:space="preserve">Bus: Rating bus driver: time given to get to seat by disability status, 2023 </t>
  </si>
  <si>
    <t>Bus: Rating bus driver: helpfulness/attitude by disability status, 2023</t>
  </si>
  <si>
    <t>Bus: Rating of personal security on the bus by disability status, 2023</t>
  </si>
  <si>
    <t>Bus: Rating of personal safety at the bus stop by disability status, 2023</t>
  </si>
  <si>
    <r>
      <rPr>
        <sz val="12"/>
        <rFont val="Arial"/>
        <family val="2"/>
      </rPr>
      <t>Tables 38 to 51</t>
    </r>
    <r>
      <rPr>
        <sz val="12"/>
        <color theme="1"/>
        <rFont val="Arial"/>
        <family val="2"/>
      </rPr>
      <t>, produced from the Your Bus Journey Survey and Rail User Survey data, use a different definition of disability from Tables 1 to 35,  using Scottish Household Survey data. In tables 38 to 51 a disabled person is anyone with a health condition, whether or not it reduces the ability to carry out day-to-day tasks.</t>
    </r>
  </si>
  <si>
    <t>Median age by whether adult is disabled, whether a long-term health condition affects their day-to-day activities and the area affected, 2022-2023 (combined)</t>
  </si>
  <si>
    <t>Median household income by whether adult is disabled, whether a long-term health condition affects their day-to-day activities, and the area affected, 2022 - 2023 (combined)</t>
  </si>
  <si>
    <t>Main mode of travel by whether adult is disabled, whether a long-term condition affects their day-to-day activities and the area affected, 2022 - 2023 (combined)</t>
  </si>
  <si>
    <t>Percentage driving every day by whether adult is disabled, whether a long-term health condition affects their day-to-day activities and the area affected, 2022 - 2023 (combined)</t>
  </si>
  <si>
    <t>Percentage satisfied with public transport, by whether adult is disabled, whether a long-term health condition affects their day-to-day activities and the area affected, 2022-2023 (combined)</t>
  </si>
  <si>
    <t>Percentage who have flown for leisure in the last twelve months,  by whether adult is disabled, whether a long-term health condition affects their day-to-day activities and the area affected, 2022 - 2023 (combined)</t>
  </si>
  <si>
    <t>Table 1: Median age by whether adult is disabled, whether a long-term health condition affects their day-to-day activities and the area affected, 2022 - 2023 (combined)</t>
  </si>
  <si>
    <t xml:space="preserve">Table 2: Employment status of adults (age 16 +) by whether disabled, whether a long-term health condition affects day-to-day activities, and the area affected, 2022 - 2023 (combined) </t>
  </si>
  <si>
    <t>Table 3: Median household income by whether adult is disabled, whether a long-term health condition affects their day-to-day activities, and the area affected, 2022 - 2023 (combined)</t>
  </si>
  <si>
    <t>Table 23: Percentage driving every day by whether adult is disabled,whether a long-term health condition affects their day-to-day activities and the area affected, 2022 - 2023 (combined) [Note 4]</t>
  </si>
  <si>
    <t>Table 30: Percentage satisfied with public transport, by whether adult is disabled, whether a long-term health condition affects their day-to-day activities and the area affected, 2022 - 2023 (combined)</t>
  </si>
  <si>
    <t>Table 31: Percentage who have flown for leisure in the last twelve months,  by whether adult is disabled, whether a long-term health condition affects their day-to-day activities and the area affected, 2022 - 2023 (combined)  [Note 4] [note 10]</t>
  </si>
  <si>
    <t xml:space="preserve">Some disabled people will have more than one area affected. </t>
  </si>
  <si>
    <t>[small sample]</t>
  </si>
  <si>
    <t>Published 19 March 2025</t>
  </si>
  <si>
    <t>Area affected by condition [Note 2] [Note 3]</t>
  </si>
  <si>
    <t xml:space="preserve">Area affected by condition [Note 2] [Note 3] </t>
  </si>
  <si>
    <t>Area affected by condition  [Note 2] [Note 3]</t>
  </si>
  <si>
    <t>Working full-time</t>
  </si>
  <si>
    <t>Working part-time</t>
  </si>
  <si>
    <t>12 noon to 2 pm</t>
  </si>
  <si>
    <t>Table 24: Frequency of use of bus in the last month, by whether adult is disabled, and whether a long-term health condition affects their day-to-day activities, 2022 - 2023 (combined)</t>
  </si>
  <si>
    <t>Table 8: Usual method of travel to school, aged 4 to 18 in full-time education, by whether the child has a long-term health condition, 2022 - 2023 (combined) [Note 9]</t>
  </si>
  <si>
    <t>Table 5: Percentage of journeys made by main mode of travel by whether adult is disabled, whether whether a long-term health condition affects their day-to-day activities, 2022 - 2023 (combined)</t>
  </si>
  <si>
    <t>Weekly cost of public transport, row percentages, by whether adult is disabled, whether whether a long-term health condition affects their day-to-day activities, 2022 - 2023 (combined)</t>
  </si>
  <si>
    <t xml:space="preserve">Amount adult spent on fuel in the past month, by whether adult is disabled and whether a long-term health condition affects their day-to-day activities, 2022 - 2023 (combined) </t>
  </si>
  <si>
    <t>Table 33: Amount adult spent on fuel in the past month, by whether adult is disabled and whether a long-term health condition affects their day-to-day activities, 2022 - 2023</t>
  </si>
  <si>
    <t>Table 34: Weekly cost of public transport, row percentages, by whether adult is disabled, whether whether a long-term health condition affects their day-to-day activities, 2022 - 2023</t>
  </si>
  <si>
    <t>Table 35: How easy or difficult people find it to afford transport costs (row percentages), by  whether adult is disabled, and whether a long-term health condition affects their day-to-day activities, 2022 - 2023</t>
  </si>
  <si>
    <t>Reasons why public transport is not used for travel to work, if travel by public transport was not possible, by whether adult is disabled, 2022</t>
  </si>
  <si>
    <t>Percentage of people holding a driving licence by whether adult is disabled, whether a long-term health condition affects their day-to-day activities, and the area affected, 2022 - 2023 (combined)</t>
  </si>
  <si>
    <t>What discourages you from using the bus more often than you do, by whether adult is disabled, whether a long-term health condition affects their day-to-day activities, 2022</t>
  </si>
  <si>
    <t>Table 27: Frequency of train use in the past month,  by whether adult is disabled, whether a long-term health condition affects their day-to-day activities, 2022 - 2023 (combined)</t>
  </si>
  <si>
    <t>Frequency of train use in the past month,  by whether adult is disabled, whether a long-term health condition affects their day-to-day activities, 2022 - 2023 (combined)</t>
  </si>
  <si>
    <t>What discourages you from using the train more often than you do, by whether adult is disabled, whether a long-term health condition affects their day-to-day activities, 2023</t>
  </si>
  <si>
    <t>Percentage who have flown for business in the past 12 months,  by whether adult is disabled, whether a long-term health condition affects their day-to-day activities, 2022 - 2023 (combined)</t>
  </si>
  <si>
    <t>Table 29: What discourages you from using the train more often than you do, by whether adult is disabled, whether a long-term health condition affects their day-to-day activities, 2023 [note 10]</t>
  </si>
  <si>
    <t xml:space="preserve">Median distance travelled (km) by adults under 60 and not employed, by whether adult is disabled, and whether a long-term health condition affects their day-to-day activities, 2022 - 2023 (combined) </t>
  </si>
  <si>
    <t>Employment status, by whether disabled, whether a long-term health condition affects day-to-day activities, and the area affected, 2022 - 2023 (combined)</t>
  </si>
  <si>
    <t>Full-time employed people only. Excludes part-time employed and self-employed people.</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</si>
  <si>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</si>
  <si>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</si>
  <si>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</si>
  <si>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</si>
  <si>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</si>
  <si>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</si>
  <si>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</si>
  <si>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</si>
  <si>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</si>
  <si>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</si>
  <si>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</si>
  <si>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</si>
  <si>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</si>
  <si>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</si>
  <si>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r>
      <t xml:space="preserve">In some tables percentages may have been removed from cells and replaced with [small sample]. This is where the base is less than 50 (or </t>
    </r>
    <r>
      <rPr>
        <sz val="12"/>
        <rFont val="Arial"/>
        <family val="2"/>
      </rPr>
      <t>75 for Bus or Rail Passenger surveys</t>
    </r>
    <r>
      <rPr>
        <sz val="12"/>
        <color theme="1"/>
        <rFont val="Arial"/>
        <family val="2"/>
      </rPr>
      <t>)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r>
  </si>
  <si>
    <t>Note on change to data available on health conditions</t>
  </si>
  <si>
    <t>There has been a change to the question which asked the highest income householder to identify health condition(s) rather than the adult who had the condition. Since 2022, the randomly chosen adult has been asked about the area(s) of their health affected by health conditions. The data are presented differently from Disability and Transport 2021 as a result. Combined data for the years 2022 and 2023 have been provided where this is available. Some tables are based on only one of those years because that survey question is asked every two years.</t>
  </si>
  <si>
    <t>Table 18: Percentage of weekend journeys by start time by whether adult is disabled, and whether a long-term health condition affects their day-to-day activities, 2022 - 2023 (combined)</t>
  </si>
  <si>
    <t>Table 53: Percentage of buses in Scotland with CCTV, 2016-17 to 2023-24</t>
  </si>
  <si>
    <t>Table 52: Train: Satisfaction with provision of information during train journey by disability status, 2023 and 2024  [Note 12]</t>
  </si>
  <si>
    <t>Table 51: Train: Satisfaction with personal security during journey by disability status, 2023 and 2024 [Note 12]</t>
  </si>
  <si>
    <t>Table 50: Train: Satisfaction with the comfort of the seats by disability status, 2023 and 2024 [Note 12]</t>
  </si>
  <si>
    <t>Table 49: Train: Satisfaction with helpfulness and attitude of staff by disability status, 2023 and 2024 [Note 12]</t>
  </si>
  <si>
    <t>Table 48: Bus: Rating information provided at bus stop by disability status, 2023 [Note 12]</t>
  </si>
  <si>
    <t>Table 47: Bus: Rating ease of getting on bus, 2023 [Note 12]</t>
  </si>
  <si>
    <t>Table 46: Bus: Rating of the comfort of the seats on bus by disability status, 2023 [Note 12]</t>
  </si>
  <si>
    <t>Table 45: Bus: Rating of availability of seating or space to stand on bus by disability status, 2023  [Note 12]</t>
  </si>
  <si>
    <t>Table 44: Bus: Rating bus driver: smoothness/freedom from jolting, 2023  [Note 12]</t>
  </si>
  <si>
    <t>Table 43: Bus: Rating bus driver: nearness to kerb or stop, 2023  [Note 12]</t>
  </si>
  <si>
    <t>Table 42: Bus: Rating bus driver: time given to get to seat by disability status, 2023  [Note 12]</t>
  </si>
  <si>
    <t>Table 41: Bus: Rating bus driver helpfulness/attitude by disability status, 2023 [Note 12]</t>
  </si>
  <si>
    <t>Table 40: Bus: Rating of personal security on the bus by disability status, 2023 [Note 12]</t>
  </si>
  <si>
    <t>Table 39: Bus: Rating of personal safety at the bus stop, 2023 [Note 12]</t>
  </si>
  <si>
    <t>Table 38: Number of disability accessible or low-floor buses used as Public Service Vehicles in Scotland (Local Operators) [Note 5] [Note 13]</t>
  </si>
  <si>
    <t>Table 37: Number of Wheelchair accessible taxis, and proportion of taxis that are wheelchair accessible, Scotland, 2017-2024</t>
  </si>
  <si>
    <t>Table 36: Number of times adults experienced criminal activity or antisocial behaviour on a bus or train in the past year (percentages), by whether adult is disabled and whether a long-term health condition affects their day-to-day activities, 2022-2023 (combined)</t>
  </si>
  <si>
    <t>Once or twice</t>
  </si>
  <si>
    <t>3 times or more</t>
  </si>
  <si>
    <t>Have experienced but don't know how often</t>
  </si>
  <si>
    <t>Table 53</t>
  </si>
  <si>
    <t>Number of times adults experienced criminal activity or antisocial behaviour on a bus or train in the past year (percentages), by whether adult is disabled and whether a long-term health condition affects their day-to-day activities, 2022-2023 (combined)</t>
  </si>
  <si>
    <t>Number of Wheelchair accessible taxis, and proportion of taxis that are wheelchair accessible, Scotland, 2017-2024</t>
  </si>
  <si>
    <t>Number of disability accessible or low-floor buses used as Public Service Vehicles in Scotland (Local Operators), 2004-2024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</si>
</sst>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quot;£&quot;#,##0"/>
    <numFmt numFmtId="166" formatCode="_-* #,##0_-;\-* #,##0_-;_-* &quot;-&quot;??_-;_-@_-"/>
    <numFmt numFmtId="167" formatCode="0.0"/>
    <numFmt numFmtId="168" formatCode="_-* #,##0.0000_-;\-* #,##0.0000_-;_-* &quot;-&quot;??_-;_-@_-"/>
    <numFmt numFmtId="169" formatCode="_(* #,##0_);_(* \(#,##0\);_(* &quot;-&quot;??_);_(@_)"/>
  </numFmts>
  <fonts count="53"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i/>
      <sz val="11"/>
      <color theme="1"/>
      <name val="Arial"/>
      <family val="2"/>
      <scheme val="minor"/>
    </font>
    <font>
      <b/>
      <sz val="12"/>
      <color theme="1"/>
      <name val="Arial"/>
      <family val="2"/>
    </font>
    <font>
      <sz val="12"/>
      <color rgb="FFFF0000"/>
      <name val="Arial"/>
      <family val="2"/>
    </font>
    <font>
      <b/>
      <sz val="11"/>
      <color theme="1"/>
      <name val="Arial"/>
      <family val="2"/>
      <scheme val="minor"/>
    </font>
    <font>
      <sz val="10"/>
      <name val="Arial"/>
      <family val="2"/>
    </font>
    <font>
      <b/>
      <sz val="12"/>
      <name val="Arial"/>
      <family val="2"/>
    </font>
    <font>
      <i/>
      <sz val="12"/>
      <color theme="1"/>
      <name val="Arial"/>
      <family val="2"/>
    </font>
    <font>
      <b/>
      <i/>
      <sz val="12"/>
      <color theme="1"/>
      <name val="Arial"/>
      <family val="2"/>
    </font>
    <font>
      <sz val="12"/>
      <name val="Arial"/>
      <family val="2"/>
    </font>
    <font>
      <i/>
      <sz val="12"/>
      <color theme="1"/>
      <name val="Arial"/>
      <family val="2"/>
      <scheme val="minor"/>
    </font>
    <font>
      <i/>
      <sz val="12"/>
      <color rgb="FFFF0000"/>
      <name val="Arial"/>
      <family val="2"/>
    </font>
    <font>
      <b/>
      <sz val="12"/>
      <color rgb="FFFF0000"/>
      <name val="Arial"/>
      <family val="2"/>
    </font>
    <font>
      <sz val="11"/>
      <color rgb="FF0070C0"/>
      <name val="Arial"/>
      <family val="2"/>
      <scheme val="minor"/>
    </font>
    <font>
      <sz val="11"/>
      <color theme="1"/>
      <name val="Arial"/>
      <family val="2"/>
    </font>
    <font>
      <u/>
      <sz val="12"/>
      <color theme="10"/>
      <name val="Arial"/>
      <family val="2"/>
    </font>
    <font>
      <sz val="12"/>
      <name val="Arial"/>
      <family val="2"/>
      <scheme val="minor"/>
    </font>
    <font>
      <b/>
      <sz val="15"/>
      <name val="Arial"/>
      <family val="2"/>
    </font>
    <font>
      <sz val="10"/>
      <color rgb="FF000000"/>
      <name val="Arial"/>
      <family val="2"/>
    </font>
    <font>
      <b/>
      <sz val="12"/>
      <color rgb="FF112277"/>
      <name val="Arial"/>
      <family val="2"/>
    </font>
    <font>
      <b/>
      <sz val="12"/>
      <color rgb="FF000000"/>
      <name val="Arial"/>
      <family val="2"/>
    </font>
    <font>
      <sz val="12"/>
      <color rgb="FF000000"/>
      <name val="Arial"/>
      <family val="2"/>
    </font>
    <font>
      <sz val="12"/>
      <color rgb="FFC00000"/>
      <name val="Arial"/>
      <family val="2"/>
    </font>
    <font>
      <b/>
      <sz val="14"/>
      <name val="Arial"/>
      <family val="2"/>
    </font>
    <font>
      <sz val="12"/>
      <color theme="1"/>
      <name val="Arial"/>
      <family val="2"/>
      <scheme val="minor"/>
    </font>
    <font>
      <sz val="11"/>
      <color rgb="FF000000"/>
      <name val="Calibri"/>
      <family val="2"/>
    </font>
    <font>
      <b/>
      <i/>
      <sz val="12"/>
      <name val="Arial"/>
      <family val="2"/>
    </font>
    <font>
      <i/>
      <sz val="12"/>
      <name val="Arial"/>
      <family val="2"/>
    </font>
    <font>
      <sz val="12"/>
      <color rgb="FF333333"/>
      <name val="Arial"/>
      <family val="2"/>
    </font>
    <font>
      <sz val="11"/>
      <color rgb="FF000000"/>
      <name val="Arial"/>
      <family val="2"/>
    </font>
    <font>
      <sz val="12"/>
      <color rgb="FF000000"/>
      <name val="Calibri"/>
      <family val="2"/>
    </font>
    <font>
      <sz val="8"/>
      <name val="Arial"/>
      <family val="2"/>
    </font>
    <font>
      <b/>
      <sz val="12"/>
      <color indexed="8"/>
      <name val="Arial"/>
      <family val="2"/>
    </font>
    <font>
      <sz val="12"/>
      <color indexed="8"/>
      <name val="Arial"/>
      <family val="2"/>
    </font>
    <font>
      <sz val="12"/>
      <color rgb="FFFF0000"/>
      <name val="Arial"/>
      <family val="2"/>
      <scheme val="minor"/>
    </font>
    <font>
      <sz val="12"/>
      <color theme="10"/>
      <name val="Arial"/>
      <family val="2"/>
    </font>
    <font>
      <sz val="12"/>
      <color rgb="FF2D2D2D"/>
      <name val="Arial"/>
      <family val="2"/>
    </font>
    <font>
      <sz val="15"/>
      <color theme="1"/>
      <name val="Arial"/>
      <family val="2"/>
    </font>
    <font>
      <b/>
      <sz val="15"/>
      <color theme="1"/>
      <name val="Arial"/>
      <family val="2"/>
    </font>
    <font>
      <b/>
      <sz val="14"/>
      <color rgb="FF000000"/>
      <name val="Arial"/>
      <family val="2"/>
    </font>
    <font>
      <sz val="9"/>
      <color rgb="FF000000"/>
      <name val="Arial"/>
      <family val="2"/>
    </font>
    <font>
      <sz val="10"/>
      <color theme="1"/>
      <name val="Arial"/>
      <family val="2"/>
    </font>
  </fonts>
  <fills count="11">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9"/>
        <bgColor theme="0"/>
      </patternFill>
    </fill>
    <fill>
      <patternFill patternType="solid">
        <fgColor indexed="65"/>
        <bgColor indexed="64"/>
      </patternFill>
    </fill>
    <fill>
      <patternFill patternType="solid">
        <fgColor indexed="65"/>
        <bgColor theme="0"/>
      </patternFill>
    </fill>
    <fill>
      <patternFill patternType="solid">
        <fgColor theme="0"/>
        <bgColor indexed="64"/>
      </patternFill>
    </fill>
    <fill>
      <patternFill patternType="solid">
        <fgColor rgb="FFFFFFFF"/>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indexed="64"/>
      </top>
      <bottom/>
      <diagonal/>
    </border>
    <border>
      <left/>
      <right/>
      <top/>
      <bottom style="thin">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0"/>
      </top>
      <bottom/>
      <diagonal/>
    </border>
    <border>
      <left/>
      <right/>
      <top style="medium">
        <color indexed="64"/>
      </top>
      <bottom/>
      <diagonal/>
    </border>
    <border>
      <left style="thin">
        <color theme="0"/>
      </left>
      <right style="thin">
        <color theme="0"/>
      </right>
      <top style="medium">
        <color indexed="64"/>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rgb="FFD2D2D2"/>
      </left>
      <right style="thin">
        <color rgb="FFD2D2D2"/>
      </right>
      <top/>
      <bottom/>
      <diagonal/>
    </border>
    <border>
      <left/>
      <right style="thin">
        <color indexed="64"/>
      </right>
      <top style="medium">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indexed="64"/>
      </left>
      <right style="medium">
        <color indexed="64"/>
      </right>
      <top/>
      <bottom/>
      <diagonal/>
    </border>
    <border>
      <left/>
      <right style="thin">
        <color theme="0"/>
      </right>
      <top/>
      <bottom style="thin">
        <color indexed="64"/>
      </bottom>
      <diagonal/>
    </border>
    <border>
      <left/>
      <right style="thin">
        <color theme="0"/>
      </right>
      <top style="thin">
        <color theme="0"/>
      </top>
      <bottom/>
      <diagonal/>
    </border>
    <border>
      <left/>
      <right style="thin">
        <color theme="0"/>
      </right>
      <top style="thin">
        <color indexed="64"/>
      </top>
      <bottom/>
      <diagonal/>
    </border>
    <border>
      <left/>
      <right/>
      <top style="thin">
        <color rgb="FF000000"/>
      </top>
      <bottom style="thin">
        <color rgb="FF000000"/>
      </bottom>
      <diagonal/>
    </border>
    <border>
      <left/>
      <right style="thin">
        <color indexed="64"/>
      </right>
      <top/>
      <bottom style="medium">
        <color indexed="64"/>
      </bottom>
      <diagonal/>
    </border>
  </borders>
  <cellStyleXfs count="27">
    <xf numFmtId="0" fontId="0" fillId="0" borderId="0"/>
    <xf numFmtId="0" fontId="11" fillId="0" borderId="0" applyNumberFormat="0" applyFill="0" applyBorder="0" applyAlignment="0" applyProtection="0"/>
    <xf numFmtId="0" fontId="7" fillId="0" borderId="1" applyNumberFormat="0" applyFill="0" applyAlignment="0" applyProtection="0"/>
    <xf numFmtId="0" fontId="10" fillId="0" borderId="2" applyNumberFormat="0" applyFill="0" applyAlignment="0" applyProtection="0"/>
    <xf numFmtId="0" fontId="9" fillId="0" borderId="3" applyNumberFormat="0" applyFill="0" applyAlignment="0" applyProtection="0"/>
    <xf numFmtId="0" fontId="8" fillId="0" borderId="0" applyNumberFormat="0" applyFill="0" applyBorder="0" applyAlignment="0" applyProtection="0"/>
    <xf numFmtId="0" fontId="5" fillId="4"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164" fontId="5" fillId="0" borderId="0" applyFont="0" applyFill="0" applyBorder="0" applyAlignment="0" applyProtection="0"/>
    <xf numFmtId="0" fontId="4" fillId="0" borderId="0"/>
    <xf numFmtId="0" fontId="16" fillId="0" borderId="0"/>
    <xf numFmtId="0" fontId="3" fillId="0" borderId="0"/>
    <xf numFmtId="164" fontId="3"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xf numFmtId="0" fontId="1" fillId="0" borderId="0"/>
    <xf numFmtId="164" fontId="1" fillId="0" borderId="0" applyFont="0" applyFill="0" applyBorder="0" applyAlignment="0" applyProtection="0"/>
    <xf numFmtId="0" fontId="36" fillId="0" borderId="0" applyNumberFormat="0" applyBorder="0" applyProtection="0"/>
    <xf numFmtId="0" fontId="36" fillId="0" borderId="0"/>
    <xf numFmtId="164" fontId="36" fillId="0" borderId="0" applyFont="0" applyFill="0" applyBorder="0" applyAlignment="0" applyProtection="0"/>
    <xf numFmtId="0" fontId="31" fillId="0" borderId="0" applyNumberFormat="0" applyFill="0" applyBorder="0" applyAlignment="0" applyProtection="0"/>
    <xf numFmtId="0" fontId="36" fillId="0" borderId="0" applyNumberFormat="0" applyFont="0" applyBorder="0" applyProtection="0"/>
    <xf numFmtId="0" fontId="51" fillId="0" borderId="0" applyNumberFormat="0" applyBorder="0" applyProtection="0"/>
    <xf numFmtId="0" fontId="36" fillId="0" borderId="0"/>
    <xf numFmtId="0" fontId="52" fillId="0" borderId="0"/>
  </cellStyleXfs>
  <cellXfs count="333">
    <xf numFmtId="0" fontId="0" fillId="0" borderId="0" xfId="0"/>
    <xf numFmtId="0" fontId="13" fillId="0" borderId="0" xfId="0" applyFont="1"/>
    <xf numFmtId="0" fontId="14" fillId="0" borderId="0" xfId="0" applyFont="1"/>
    <xf numFmtId="0" fontId="3" fillId="7" borderId="0" xfId="13" applyFill="1"/>
    <xf numFmtId="0" fontId="12" fillId="7" borderId="0" xfId="13" applyFont="1" applyFill="1"/>
    <xf numFmtId="0" fontId="13" fillId="0" borderId="0" xfId="0" applyFont="1" applyAlignment="1">
      <alignment wrapText="1"/>
    </xf>
    <xf numFmtId="0" fontId="20" fillId="0" borderId="0" xfId="0" applyFont="1"/>
    <xf numFmtId="0" fontId="17" fillId="0" borderId="0" xfId="0" applyFont="1"/>
    <xf numFmtId="0" fontId="2" fillId="7" borderId="0" xfId="13" applyFont="1" applyFill="1"/>
    <xf numFmtId="0" fontId="20" fillId="0" borderId="0" xfId="0" applyFont="1" applyAlignment="1">
      <alignment wrapText="1"/>
    </xf>
    <xf numFmtId="0" fontId="17" fillId="6" borderId="0" xfId="12" applyFont="1" applyFill="1" applyAlignment="1">
      <alignment vertical="top"/>
    </xf>
    <xf numFmtId="0" fontId="28" fillId="0" borderId="0" xfId="2" applyFont="1" applyBorder="1"/>
    <xf numFmtId="0" fontId="5" fillId="0" borderId="0" xfId="0" applyFont="1"/>
    <xf numFmtId="0" fontId="24" fillId="7" borderId="0" xfId="13" applyFont="1" applyFill="1"/>
    <xf numFmtId="0" fontId="0" fillId="0" borderId="0" xfId="0" applyAlignment="1">
      <alignment wrapText="1"/>
    </xf>
    <xf numFmtId="0" fontId="0" fillId="7" borderId="0" xfId="0" applyFill="1"/>
    <xf numFmtId="0" fontId="20" fillId="8" borderId="18" xfId="12" applyFont="1" applyFill="1" applyBorder="1"/>
    <xf numFmtId="0" fontId="0" fillId="7" borderId="4" xfId="0" applyFill="1" applyBorder="1"/>
    <xf numFmtId="0" fontId="13" fillId="7" borderId="19" xfId="0" applyFont="1" applyFill="1" applyBorder="1"/>
    <xf numFmtId="0" fontId="17" fillId="9" borderId="20" xfId="12" applyFont="1" applyFill="1" applyBorder="1" applyAlignment="1">
      <alignment wrapText="1"/>
    </xf>
    <xf numFmtId="0" fontId="13" fillId="7" borderId="0" xfId="0" applyFont="1" applyFill="1" applyAlignment="1">
      <alignment horizontal="center" wrapText="1"/>
    </xf>
    <xf numFmtId="0" fontId="13" fillId="7" borderId="6" xfId="0" applyFont="1" applyFill="1" applyBorder="1"/>
    <xf numFmtId="0" fontId="13" fillId="7" borderId="9" xfId="0" applyFont="1" applyFill="1" applyBorder="1"/>
    <xf numFmtId="3" fontId="0" fillId="7" borderId="0" xfId="0" applyNumberFormat="1" applyFill="1"/>
    <xf numFmtId="0" fontId="13" fillId="7" borderId="0" xfId="0" applyFont="1" applyFill="1"/>
    <xf numFmtId="0" fontId="20" fillId="9" borderId="21" xfId="12" applyFont="1" applyFill="1" applyBorder="1" applyAlignment="1">
      <alignment horizontal="left" wrapText="1"/>
    </xf>
    <xf numFmtId="0" fontId="13" fillId="7" borderId="10" xfId="0" applyFont="1" applyFill="1" applyBorder="1"/>
    <xf numFmtId="0" fontId="0" fillId="7" borderId="9" xfId="0" applyFill="1" applyBorder="1"/>
    <xf numFmtId="0" fontId="20" fillId="9" borderId="7" xfId="12" applyFont="1" applyFill="1" applyBorder="1" applyAlignment="1">
      <alignment horizontal="left" wrapText="1"/>
    </xf>
    <xf numFmtId="0" fontId="0" fillId="7" borderId="10" xfId="0" applyFill="1" applyBorder="1"/>
    <xf numFmtId="3" fontId="0" fillId="7" borderId="10" xfId="0" applyNumberFormat="1" applyFill="1" applyBorder="1"/>
    <xf numFmtId="0" fontId="13" fillId="7" borderId="24" xfId="0" applyFont="1" applyFill="1" applyBorder="1" applyAlignment="1">
      <alignment horizontal="center" wrapText="1"/>
    </xf>
    <xf numFmtId="0" fontId="0" fillId="7" borderId="25" xfId="0" applyFill="1" applyBorder="1"/>
    <xf numFmtId="0" fontId="13" fillId="7" borderId="23" xfId="0" applyFont="1" applyFill="1" applyBorder="1" applyAlignment="1">
      <alignment horizontal="center" wrapText="1"/>
    </xf>
    <xf numFmtId="0" fontId="20" fillId="7" borderId="9" xfId="0" applyFont="1" applyFill="1" applyBorder="1"/>
    <xf numFmtId="0" fontId="0" fillId="7" borderId="9" xfId="0" applyFill="1" applyBorder="1" applyAlignment="1">
      <alignment horizontal="right" vertical="top" wrapText="1"/>
    </xf>
    <xf numFmtId="0" fontId="0" fillId="7" borderId="0" xfId="0" applyFill="1" applyAlignment="1">
      <alignment vertical="top" wrapText="1"/>
    </xf>
    <xf numFmtId="0" fontId="20" fillId="7" borderId="24" xfId="0" applyFont="1" applyFill="1" applyBorder="1"/>
    <xf numFmtId="166" fontId="20" fillId="7" borderId="31" xfId="10" applyNumberFormat="1" applyFont="1" applyFill="1" applyBorder="1"/>
    <xf numFmtId="9" fontId="0" fillId="7" borderId="9" xfId="15" applyFont="1" applyFill="1" applyBorder="1"/>
    <xf numFmtId="0" fontId="0" fillId="7" borderId="28" xfId="0" applyFill="1" applyBorder="1"/>
    <xf numFmtId="9" fontId="0" fillId="7" borderId="10" xfId="15" applyFont="1" applyFill="1" applyBorder="1"/>
    <xf numFmtId="0" fontId="13" fillId="7" borderId="32" xfId="0" applyFont="1" applyFill="1" applyBorder="1" applyAlignment="1">
      <alignment horizontal="center" vertical="center" wrapText="1"/>
    </xf>
    <xf numFmtId="3" fontId="0" fillId="7" borderId="9" xfId="0" applyNumberFormat="1" applyFill="1" applyBorder="1"/>
    <xf numFmtId="0" fontId="20" fillId="9" borderId="9" xfId="12" applyFont="1" applyFill="1" applyBorder="1" applyAlignment="1">
      <alignment horizontal="left" wrapText="1"/>
    </xf>
    <xf numFmtId="0" fontId="20" fillId="9" borderId="10" xfId="12" applyFont="1" applyFill="1" applyBorder="1" applyAlignment="1">
      <alignment horizontal="left" wrapText="1"/>
    </xf>
    <xf numFmtId="9" fontId="20" fillId="7" borderId="9" xfId="15" applyFont="1" applyFill="1" applyBorder="1"/>
    <xf numFmtId="9" fontId="20" fillId="7" borderId="28" xfId="15" applyFont="1" applyFill="1" applyBorder="1"/>
    <xf numFmtId="9" fontId="0" fillId="7" borderId="17" xfId="15" applyFont="1" applyFill="1" applyBorder="1"/>
    <xf numFmtId="9" fontId="0" fillId="7" borderId="22" xfId="15" applyFont="1" applyFill="1" applyBorder="1"/>
    <xf numFmtId="9" fontId="0" fillId="7" borderId="24" xfId="15" applyFont="1" applyFill="1" applyBorder="1"/>
    <xf numFmtId="0" fontId="26" fillId="0" borderId="0" xfId="16" applyBorder="1"/>
    <xf numFmtId="0" fontId="17" fillId="7" borderId="26" xfId="0" applyFont="1" applyFill="1" applyBorder="1" applyAlignment="1">
      <alignment wrapText="1"/>
    </xf>
    <xf numFmtId="0" fontId="17" fillId="7" borderId="10" xfId="0" applyFont="1" applyFill="1" applyBorder="1" applyAlignment="1">
      <alignment wrapText="1"/>
    </xf>
    <xf numFmtId="0" fontId="17" fillId="7" borderId="25" xfId="0" applyFont="1" applyFill="1" applyBorder="1" applyAlignment="1">
      <alignment wrapText="1"/>
    </xf>
    <xf numFmtId="0" fontId="17" fillId="7" borderId="33" xfId="0" applyFont="1" applyFill="1" applyBorder="1" applyAlignment="1">
      <alignment wrapText="1"/>
    </xf>
    <xf numFmtId="166" fontId="0" fillId="7" borderId="30" xfId="10" applyNumberFormat="1" applyFont="1" applyFill="1" applyBorder="1"/>
    <xf numFmtId="166" fontId="0" fillId="7" borderId="26" xfId="10" applyNumberFormat="1" applyFont="1" applyFill="1" applyBorder="1"/>
    <xf numFmtId="166" fontId="0" fillId="7" borderId="27" xfId="10" applyNumberFormat="1" applyFont="1" applyFill="1" applyBorder="1"/>
    <xf numFmtId="166" fontId="0" fillId="7" borderId="29" xfId="10" applyNumberFormat="1" applyFont="1" applyFill="1" applyBorder="1"/>
    <xf numFmtId="0" fontId="17" fillId="9" borderId="0" xfId="11" applyFont="1" applyFill="1"/>
    <xf numFmtId="0" fontId="20" fillId="9" borderId="0" xfId="11" applyFont="1" applyFill="1"/>
    <xf numFmtId="167" fontId="20" fillId="9" borderId="0" xfId="11" applyNumberFormat="1" applyFont="1" applyFill="1"/>
    <xf numFmtId="1" fontId="38" fillId="9" borderId="0" xfId="11" applyNumberFormat="1" applyFont="1" applyFill="1" applyAlignment="1">
      <alignment horizontal="right"/>
    </xf>
    <xf numFmtId="167" fontId="20" fillId="9" borderId="0" xfId="11" quotePrefix="1" applyNumberFormat="1" applyFont="1" applyFill="1"/>
    <xf numFmtId="0" fontId="26" fillId="0" borderId="0" xfId="16"/>
    <xf numFmtId="0" fontId="20" fillId="0" borderId="0" xfId="2" applyFont="1" applyBorder="1"/>
    <xf numFmtId="0" fontId="26" fillId="0" borderId="0" xfId="16" applyAlignment="1"/>
    <xf numFmtId="0" fontId="26" fillId="0" borderId="0" xfId="16" applyFill="1"/>
    <xf numFmtId="0" fontId="17" fillId="9" borderId="4" xfId="11" applyFont="1" applyFill="1" applyBorder="1"/>
    <xf numFmtId="0" fontId="20" fillId="7" borderId="0" xfId="11" applyFont="1" applyFill="1"/>
    <xf numFmtId="0" fontId="14" fillId="7" borderId="8" xfId="0" applyFont="1" applyFill="1" applyBorder="1"/>
    <xf numFmtId="0" fontId="0" fillId="7" borderId="38" xfId="0" applyFill="1" applyBorder="1"/>
    <xf numFmtId="0" fontId="0" fillId="7" borderId="39" xfId="0" applyFill="1" applyBorder="1"/>
    <xf numFmtId="0" fontId="0" fillId="7" borderId="40" xfId="0" applyFill="1" applyBorder="1"/>
    <xf numFmtId="0" fontId="0" fillId="7" borderId="7" xfId="0" applyFill="1" applyBorder="1"/>
    <xf numFmtId="0" fontId="35" fillId="7" borderId="10" xfId="13" applyFont="1" applyFill="1" applyBorder="1" applyAlignment="1">
      <alignment horizontal="center"/>
    </xf>
    <xf numFmtId="0" fontId="35" fillId="7" borderId="0" xfId="13" applyFont="1" applyFill="1"/>
    <xf numFmtId="0" fontId="27" fillId="7" borderId="0" xfId="13" applyFont="1" applyFill="1" applyAlignment="1">
      <alignment horizontal="right"/>
    </xf>
    <xf numFmtId="0" fontId="45" fillId="7" borderId="0" xfId="13" applyFont="1" applyFill="1"/>
    <xf numFmtId="0" fontId="20" fillId="6" borderId="8" xfId="12" applyFont="1" applyFill="1" applyBorder="1" applyAlignment="1">
      <alignment horizontal="left" indent="1"/>
    </xf>
    <xf numFmtId="0" fontId="17" fillId="7" borderId="32" xfId="0" applyFont="1" applyFill="1" applyBorder="1" applyAlignment="1">
      <alignment horizontal="center" vertical="center" wrapText="1"/>
    </xf>
    <xf numFmtId="166" fontId="0" fillId="7" borderId="31" xfId="10" applyNumberFormat="1" applyFont="1" applyFill="1" applyBorder="1"/>
    <xf numFmtId="166" fontId="0" fillId="7" borderId="33" xfId="10" applyNumberFormat="1" applyFont="1" applyFill="1" applyBorder="1"/>
    <xf numFmtId="166" fontId="0" fillId="7" borderId="41" xfId="10" applyNumberFormat="1" applyFont="1" applyFill="1" applyBorder="1"/>
    <xf numFmtId="0" fontId="38" fillId="9" borderId="10" xfId="11" applyFont="1" applyFill="1" applyBorder="1" applyAlignment="1">
      <alignment horizontal="left"/>
    </xf>
    <xf numFmtId="1" fontId="38" fillId="9" borderId="10" xfId="11" applyNumberFormat="1" applyFont="1" applyFill="1" applyBorder="1" applyAlignment="1">
      <alignment horizontal="right"/>
    </xf>
    <xf numFmtId="0" fontId="34" fillId="0" borderId="0" xfId="0" applyFont="1"/>
    <xf numFmtId="0" fontId="26" fillId="0" borderId="0" xfId="16" applyBorder="1" applyAlignment="1">
      <alignment wrapText="1"/>
    </xf>
    <xf numFmtId="0" fontId="20" fillId="0" borderId="0" xfId="0" applyFont="1" applyAlignment="1">
      <alignment horizontal="left" wrapText="1"/>
    </xf>
    <xf numFmtId="0" fontId="31" fillId="0" borderId="0" xfId="22" applyFill="1" applyBorder="1" applyAlignment="1">
      <alignment horizontal="left" wrapText="1"/>
    </xf>
    <xf numFmtId="0" fontId="26" fillId="0" borderId="0" xfId="16" applyBorder="1" applyAlignment="1">
      <alignment horizontal="left" wrapText="1"/>
    </xf>
    <xf numFmtId="0" fontId="46" fillId="0" borderId="0" xfId="16" applyFont="1" applyBorder="1" applyAlignment="1">
      <alignment horizontal="left" wrapText="1"/>
    </xf>
    <xf numFmtId="0" fontId="17" fillId="0" borderId="0" xfId="0" applyFont="1" applyAlignment="1">
      <alignment wrapText="1"/>
    </xf>
    <xf numFmtId="0" fontId="17" fillId="7" borderId="0" xfId="0" applyFont="1" applyFill="1"/>
    <xf numFmtId="0" fontId="0" fillId="7" borderId="0" xfId="0" applyFill="1" applyAlignment="1">
      <alignment horizontal="left"/>
    </xf>
    <xf numFmtId="9" fontId="0" fillId="7" borderId="0" xfId="15" applyFont="1" applyFill="1"/>
    <xf numFmtId="0" fontId="20" fillId="7" borderId="0" xfId="0" applyFont="1" applyFill="1"/>
    <xf numFmtId="0" fontId="13" fillId="7" borderId="0" xfId="0" applyFont="1" applyFill="1" applyAlignment="1">
      <alignment horizontal="center"/>
    </xf>
    <xf numFmtId="0" fontId="0" fillId="7" borderId="6" xfId="0" applyFill="1" applyBorder="1"/>
    <xf numFmtId="0" fontId="20" fillId="7" borderId="6" xfId="0" applyFont="1" applyFill="1" applyBorder="1"/>
    <xf numFmtId="3" fontId="27" fillId="7" borderId="6" xfId="0" applyNumberFormat="1" applyFont="1" applyFill="1" applyBorder="1"/>
    <xf numFmtId="0" fontId="0" fillId="7" borderId="9" xfId="0" applyFill="1" applyBorder="1" applyAlignment="1">
      <alignment horizontal="left"/>
    </xf>
    <xf numFmtId="3" fontId="27" fillId="7" borderId="9" xfId="0" applyNumberFormat="1" applyFont="1" applyFill="1" applyBorder="1"/>
    <xf numFmtId="0" fontId="33" fillId="7" borderId="0" xfId="0" applyFont="1" applyFill="1"/>
    <xf numFmtId="0" fontId="0" fillId="7" borderId="10" xfId="0" applyFill="1" applyBorder="1" applyAlignment="1">
      <alignment horizontal="left"/>
    </xf>
    <xf numFmtId="0" fontId="20" fillId="7" borderId="10" xfId="0" applyFont="1" applyFill="1" applyBorder="1"/>
    <xf numFmtId="3" fontId="27" fillId="7" borderId="10" xfId="0" applyNumberFormat="1" applyFont="1" applyFill="1" applyBorder="1"/>
    <xf numFmtId="1" fontId="20" fillId="7" borderId="9" xfId="0" applyNumberFormat="1" applyFont="1" applyFill="1" applyBorder="1"/>
    <xf numFmtId="3" fontId="27" fillId="7" borderId="0" xfId="0" applyNumberFormat="1" applyFont="1" applyFill="1"/>
    <xf numFmtId="1" fontId="0" fillId="7" borderId="0" xfId="0" applyNumberFormat="1" applyFill="1"/>
    <xf numFmtId="0" fontId="20" fillId="7" borderId="10" xfId="0" applyFont="1" applyFill="1" applyBorder="1" applyAlignment="1">
      <alignment horizontal="left"/>
    </xf>
    <xf numFmtId="0" fontId="20" fillId="7" borderId="9" xfId="0" applyFont="1" applyFill="1" applyBorder="1" applyAlignment="1">
      <alignment horizontal="left"/>
    </xf>
    <xf numFmtId="0" fontId="20" fillId="7" borderId="0" xfId="0" applyFont="1" applyFill="1" applyAlignment="1">
      <alignment horizontal="left"/>
    </xf>
    <xf numFmtId="2" fontId="0" fillId="7" borderId="0" xfId="0" applyNumberFormat="1" applyFill="1"/>
    <xf numFmtId="0" fontId="20" fillId="7" borderId="4" xfId="0" applyFont="1" applyFill="1" applyBorder="1"/>
    <xf numFmtId="0" fontId="13" fillId="7" borderId="10" xfId="0" applyFont="1" applyFill="1" applyBorder="1" applyAlignment="1">
      <alignment horizontal="center" wrapText="1"/>
    </xf>
    <xf numFmtId="3" fontId="20" fillId="7" borderId="10" xfId="0" applyNumberFormat="1" applyFont="1" applyFill="1" applyBorder="1"/>
    <xf numFmtId="3" fontId="20" fillId="7" borderId="0" xfId="0" applyNumberFormat="1" applyFont="1" applyFill="1"/>
    <xf numFmtId="165" fontId="0" fillId="7" borderId="6" xfId="10" applyNumberFormat="1" applyFont="1" applyFill="1" applyBorder="1"/>
    <xf numFmtId="166" fontId="20" fillId="7" borderId="6" xfId="10" applyNumberFormat="1" applyFont="1" applyFill="1" applyBorder="1"/>
    <xf numFmtId="2" fontId="0" fillId="7" borderId="0" xfId="10" applyNumberFormat="1" applyFont="1" applyFill="1"/>
    <xf numFmtId="166" fontId="20" fillId="7" borderId="0" xfId="10" applyNumberFormat="1" applyFont="1" applyFill="1"/>
    <xf numFmtId="165" fontId="0" fillId="7" borderId="0" xfId="10" applyNumberFormat="1" applyFont="1" applyFill="1"/>
    <xf numFmtId="165" fontId="0" fillId="7" borderId="10" xfId="10" applyNumberFormat="1" applyFont="1" applyFill="1" applyBorder="1"/>
    <xf numFmtId="166" fontId="20" fillId="7" borderId="10" xfId="10" applyNumberFormat="1" applyFont="1" applyFill="1" applyBorder="1"/>
    <xf numFmtId="165" fontId="20" fillId="7" borderId="9" xfId="15" applyNumberFormat="1" applyFont="1" applyFill="1" applyBorder="1"/>
    <xf numFmtId="3" fontId="22" fillId="7" borderId="0" xfId="0" applyNumberFormat="1" applyFont="1" applyFill="1"/>
    <xf numFmtId="165" fontId="20" fillId="7" borderId="0" xfId="15" applyNumberFormat="1" applyFont="1" applyFill="1" applyBorder="1"/>
    <xf numFmtId="3" fontId="18" fillId="7" borderId="0" xfId="0" applyNumberFormat="1" applyFont="1" applyFill="1"/>
    <xf numFmtId="166" fontId="27" fillId="7" borderId="6" xfId="10" applyNumberFormat="1" applyFont="1" applyFill="1" applyBorder="1"/>
    <xf numFmtId="166" fontId="27" fillId="7" borderId="9" xfId="10" applyNumberFormat="1" applyFont="1" applyFill="1" applyBorder="1"/>
    <xf numFmtId="166" fontId="27" fillId="7" borderId="10" xfId="10" applyNumberFormat="1" applyFont="1" applyFill="1" applyBorder="1"/>
    <xf numFmtId="166" fontId="27" fillId="7" borderId="0" xfId="10" applyNumberFormat="1" applyFont="1" applyFill="1" applyBorder="1"/>
    <xf numFmtId="168" fontId="0" fillId="7" borderId="0" xfId="0" applyNumberFormat="1" applyFill="1"/>
    <xf numFmtId="0" fontId="13" fillId="7" borderId="0" xfId="0" applyFont="1" applyFill="1" applyAlignment="1">
      <alignment horizontal="right" wrapText="1"/>
    </xf>
    <xf numFmtId="0" fontId="20" fillId="7" borderId="9" xfId="0" applyFont="1" applyFill="1" applyBorder="1" applyAlignment="1">
      <alignment wrapText="1"/>
    </xf>
    <xf numFmtId="166" fontId="20" fillId="7" borderId="9" xfId="10" applyNumberFormat="1" applyFont="1" applyFill="1" applyBorder="1"/>
    <xf numFmtId="166" fontId="0" fillId="7" borderId="0" xfId="0" applyNumberFormat="1" applyFill="1"/>
    <xf numFmtId="166" fontId="20" fillId="7" borderId="0" xfId="10" applyNumberFormat="1" applyFont="1" applyFill="1" applyBorder="1"/>
    <xf numFmtId="0" fontId="20" fillId="7" borderId="0" xfId="0" applyFont="1" applyFill="1" applyAlignment="1">
      <alignment wrapText="1"/>
    </xf>
    <xf numFmtId="3" fontId="20" fillId="7" borderId="6" xfId="0" applyNumberFormat="1" applyFont="1" applyFill="1" applyBorder="1"/>
    <xf numFmtId="0" fontId="0" fillId="7" borderId="0" xfId="0" applyFill="1" applyAlignment="1">
      <alignment horizontal="right"/>
    </xf>
    <xf numFmtId="0" fontId="0" fillId="7" borderId="0" xfId="0" applyFill="1" applyAlignment="1">
      <alignment horizontal="right" vertical="top" wrapText="1"/>
    </xf>
    <xf numFmtId="0" fontId="20" fillId="7" borderId="0" xfId="0" applyFont="1" applyFill="1" applyAlignment="1">
      <alignment horizontal="right"/>
    </xf>
    <xf numFmtId="3" fontId="20" fillId="7" borderId="9" xfId="0" applyNumberFormat="1" applyFont="1" applyFill="1" applyBorder="1"/>
    <xf numFmtId="0" fontId="13" fillId="7" borderId="13" xfId="0" applyFont="1" applyFill="1" applyBorder="1" applyAlignment="1">
      <alignment horizontal="left" vertical="top" wrapText="1"/>
    </xf>
    <xf numFmtId="0" fontId="0" fillId="7" borderId="0" xfId="0" applyFill="1" applyAlignment="1">
      <alignment horizontal="left" vertical="top" wrapText="1"/>
    </xf>
    <xf numFmtId="0" fontId="0" fillId="7" borderId="0" xfId="0" applyFill="1" applyAlignment="1">
      <alignment vertical="center"/>
    </xf>
    <xf numFmtId="0" fontId="30" fillId="7" borderId="0" xfId="0" applyFont="1" applyFill="1" applyAlignment="1">
      <alignment horizontal="left" vertical="center"/>
    </xf>
    <xf numFmtId="0" fontId="29" fillId="7" borderId="0" xfId="0" applyFont="1" applyFill="1" applyAlignment="1">
      <alignment vertical="center"/>
    </xf>
    <xf numFmtId="0" fontId="31" fillId="7" borderId="13" xfId="0" applyFont="1" applyFill="1" applyBorder="1" applyAlignment="1">
      <alignment horizontal="left" vertical="top" wrapText="1"/>
    </xf>
    <xf numFmtId="0" fontId="31" fillId="7" borderId="0" xfId="0" applyFont="1" applyFill="1" applyAlignment="1">
      <alignment horizontal="left" vertical="top" wrapText="1"/>
    </xf>
    <xf numFmtId="0" fontId="32" fillId="7" borderId="0" xfId="0" applyFont="1" applyFill="1" applyAlignment="1">
      <alignment horizontal="left" vertical="top" wrapText="1"/>
    </xf>
    <xf numFmtId="0" fontId="0" fillId="7" borderId="0" xfId="0" applyFill="1" applyAlignment="1">
      <alignment wrapText="1"/>
    </xf>
    <xf numFmtId="0" fontId="4" fillId="7" borderId="0" xfId="11" applyFill="1"/>
    <xf numFmtId="166" fontId="4" fillId="7" borderId="0" xfId="11" applyNumberFormat="1" applyFill="1"/>
    <xf numFmtId="0" fontId="13" fillId="7" borderId="0" xfId="0" applyFont="1" applyFill="1" applyAlignment="1">
      <alignment wrapText="1"/>
    </xf>
    <xf numFmtId="2" fontId="0" fillId="7" borderId="10" xfId="0" applyNumberFormat="1" applyFill="1" applyBorder="1"/>
    <xf numFmtId="166" fontId="12" fillId="7" borderId="0" xfId="10" applyNumberFormat="1" applyFont="1" applyFill="1"/>
    <xf numFmtId="0" fontId="15" fillId="7" borderId="0" xfId="11" applyFont="1" applyFill="1"/>
    <xf numFmtId="2" fontId="4" fillId="7" borderId="0" xfId="11" applyNumberFormat="1" applyFill="1"/>
    <xf numFmtId="0" fontId="24" fillId="7" borderId="0" xfId="11" applyFont="1" applyFill="1"/>
    <xf numFmtId="0" fontId="13" fillId="7" borderId="0" xfId="17" applyFont="1" applyFill="1"/>
    <xf numFmtId="0" fontId="1" fillId="7" borderId="0" xfId="17" applyFill="1"/>
    <xf numFmtId="0" fontId="5" fillId="7" borderId="0" xfId="17" applyFont="1" applyFill="1"/>
    <xf numFmtId="0" fontId="5" fillId="7" borderId="6" xfId="17" applyFont="1" applyFill="1" applyBorder="1"/>
    <xf numFmtId="166" fontId="20" fillId="7" borderId="9" xfId="18" applyNumberFormat="1" applyFont="1" applyFill="1" applyBorder="1"/>
    <xf numFmtId="166" fontId="1" fillId="7" borderId="0" xfId="17" applyNumberFormat="1" applyFill="1"/>
    <xf numFmtId="0" fontId="5" fillId="7" borderId="9" xfId="17" applyFont="1" applyFill="1" applyBorder="1"/>
    <xf numFmtId="0" fontId="5" fillId="7" borderId="9" xfId="17" applyFont="1" applyFill="1" applyBorder="1" applyAlignment="1">
      <alignment horizontal="left"/>
    </xf>
    <xf numFmtId="0" fontId="5" fillId="7" borderId="10" xfId="17" applyFont="1" applyFill="1" applyBorder="1"/>
    <xf numFmtId="0" fontId="5" fillId="7" borderId="10" xfId="17" applyFont="1" applyFill="1" applyBorder="1" applyAlignment="1">
      <alignment horizontal="left"/>
    </xf>
    <xf numFmtId="166" fontId="20" fillId="7" borderId="10" xfId="18" applyNumberFormat="1" applyFont="1" applyFill="1" applyBorder="1"/>
    <xf numFmtId="166" fontId="20" fillId="7" borderId="0" xfId="18" applyNumberFormat="1" applyFont="1" applyFill="1" applyBorder="1"/>
    <xf numFmtId="0" fontId="5" fillId="7" borderId="0" xfId="17" applyFont="1" applyFill="1" applyAlignment="1">
      <alignment horizontal="left"/>
    </xf>
    <xf numFmtId="167" fontId="20" fillId="7" borderId="0" xfId="0" applyNumberFormat="1" applyFont="1" applyFill="1"/>
    <xf numFmtId="1" fontId="0" fillId="7" borderId="6" xfId="0" applyNumberFormat="1" applyFill="1" applyBorder="1"/>
    <xf numFmtId="1" fontId="20" fillId="7" borderId="0" xfId="0" applyNumberFormat="1" applyFont="1" applyFill="1"/>
    <xf numFmtId="1" fontId="0" fillId="7" borderId="9" xfId="0" applyNumberFormat="1" applyFill="1" applyBorder="1"/>
    <xf numFmtId="166" fontId="5" fillId="7" borderId="0" xfId="10" applyNumberFormat="1" applyFont="1" applyFill="1" applyBorder="1"/>
    <xf numFmtId="3" fontId="21" fillId="7" borderId="0" xfId="0" applyNumberFormat="1" applyFont="1" applyFill="1"/>
    <xf numFmtId="0" fontId="25" fillId="7" borderId="0" xfId="0" applyFont="1" applyFill="1"/>
    <xf numFmtId="0" fontId="23" fillId="7" borderId="0" xfId="0" applyFont="1" applyFill="1"/>
    <xf numFmtId="166" fontId="18" fillId="7" borderId="0" xfId="10" applyNumberFormat="1" applyFont="1" applyFill="1" applyBorder="1"/>
    <xf numFmtId="166" fontId="18" fillId="7" borderId="0" xfId="10" applyNumberFormat="1" applyFont="1" applyFill="1"/>
    <xf numFmtId="166" fontId="20" fillId="7" borderId="0" xfId="0" applyNumberFormat="1" applyFont="1" applyFill="1"/>
    <xf numFmtId="166" fontId="20" fillId="7" borderId="9" xfId="0" applyNumberFormat="1" applyFont="1" applyFill="1" applyBorder="1"/>
    <xf numFmtId="166" fontId="20" fillId="7" borderId="10" xfId="0" applyNumberFormat="1" applyFont="1" applyFill="1" applyBorder="1"/>
    <xf numFmtId="0" fontId="13" fillId="7" borderId="14" xfId="0" applyFont="1" applyFill="1" applyBorder="1" applyAlignment="1">
      <alignment wrapText="1"/>
    </xf>
    <xf numFmtId="0" fontId="20" fillId="7" borderId="15" xfId="0" applyFont="1" applyFill="1" applyBorder="1"/>
    <xf numFmtId="0" fontId="20" fillId="7" borderId="16" xfId="0" applyFont="1" applyFill="1" applyBorder="1"/>
    <xf numFmtId="0" fontId="20" fillId="7" borderId="17" xfId="0" applyFont="1" applyFill="1" applyBorder="1"/>
    <xf numFmtId="0" fontId="14" fillId="7" borderId="0" xfId="0" applyFont="1" applyFill="1" applyAlignment="1">
      <alignment horizontal="left"/>
    </xf>
    <xf numFmtId="0" fontId="20" fillId="7" borderId="0" xfId="19" applyFont="1" applyFill="1" applyBorder="1"/>
    <xf numFmtId="0" fontId="17" fillId="7" borderId="0" xfId="0" applyFont="1" applyFill="1" applyAlignment="1">
      <alignment horizontal="center" wrapText="1"/>
    </xf>
    <xf numFmtId="0" fontId="19" fillId="7" borderId="0" xfId="0" applyFont="1" applyFill="1" applyAlignment="1">
      <alignment horizontal="center" wrapText="1"/>
    </xf>
    <xf numFmtId="0" fontId="13" fillId="7" borderId="0" xfId="0" applyFont="1" applyFill="1" applyAlignment="1">
      <alignment horizontal="center" vertical="center" wrapText="1"/>
    </xf>
    <xf numFmtId="0" fontId="13" fillId="7" borderId="14" xfId="0" applyFont="1" applyFill="1" applyBorder="1" applyAlignment="1">
      <alignment horizontal="center" vertical="center" wrapText="1"/>
    </xf>
    <xf numFmtId="0" fontId="14" fillId="7" borderId="0" xfId="0" applyFont="1" applyFill="1"/>
    <xf numFmtId="0" fontId="19" fillId="7" borderId="0" xfId="0" applyFont="1" applyFill="1" applyAlignment="1">
      <alignment horizontal="right" wrapText="1"/>
    </xf>
    <xf numFmtId="2" fontId="14" fillId="7" borderId="0" xfId="0" applyNumberFormat="1" applyFont="1" applyFill="1"/>
    <xf numFmtId="0" fontId="14" fillId="7" borderId="0" xfId="0" applyFont="1" applyFill="1" applyAlignment="1">
      <alignment horizontal="left" indent="1"/>
    </xf>
    <xf numFmtId="3" fontId="14" fillId="7" borderId="0" xfId="0" applyNumberFormat="1" applyFont="1" applyFill="1"/>
    <xf numFmtId="0" fontId="13" fillId="7" borderId="26" xfId="0" applyFont="1" applyFill="1" applyBorder="1"/>
    <xf numFmtId="0" fontId="13" fillId="7" borderId="25" xfId="0" applyFont="1" applyFill="1" applyBorder="1"/>
    <xf numFmtId="0" fontId="13" fillId="7" borderId="34" xfId="0" applyFont="1" applyFill="1" applyBorder="1" applyAlignment="1">
      <alignment wrapText="1"/>
    </xf>
    <xf numFmtId="0" fontId="35" fillId="7" borderId="9" xfId="0" applyFont="1" applyFill="1" applyBorder="1" applyAlignment="1">
      <alignment horizontal="right" vertical="top" wrapText="1"/>
    </xf>
    <xf numFmtId="0" fontId="35" fillId="7" borderId="28" xfId="0" applyFont="1" applyFill="1" applyBorder="1" applyAlignment="1">
      <alignment horizontal="right" vertical="top" wrapText="1"/>
    </xf>
    <xf numFmtId="0" fontId="35" fillId="7" borderId="10" xfId="0" applyFont="1" applyFill="1" applyBorder="1" applyAlignment="1">
      <alignment horizontal="right" vertical="top" wrapText="1"/>
    </xf>
    <xf numFmtId="0" fontId="0" fillId="7" borderId="24" xfId="0" applyFill="1" applyBorder="1"/>
    <xf numFmtId="0" fontId="35" fillId="7" borderId="0" xfId="0" applyFont="1" applyFill="1" applyAlignment="1">
      <alignment horizontal="right" vertical="top" wrapText="1"/>
    </xf>
    <xf numFmtId="167" fontId="0" fillId="7" borderId="0" xfId="0" applyNumberFormat="1" applyFill="1"/>
    <xf numFmtId="0" fontId="39" fillId="7" borderId="0" xfId="0" applyFont="1" applyFill="1"/>
    <xf numFmtId="0" fontId="39" fillId="7" borderId="4" xfId="0" applyFont="1" applyFill="1" applyBorder="1"/>
    <xf numFmtId="166" fontId="0" fillId="7" borderId="6" xfId="10" applyNumberFormat="1" applyFont="1" applyFill="1" applyBorder="1"/>
    <xf numFmtId="0" fontId="16" fillId="7" borderId="0" xfId="0" applyFont="1" applyFill="1"/>
    <xf numFmtId="1" fontId="38" fillId="7" borderId="10" xfId="11" applyNumberFormat="1" applyFont="1" applyFill="1" applyBorder="1" applyAlignment="1">
      <alignment horizontal="right"/>
    </xf>
    <xf numFmtId="167" fontId="20" fillId="7" borderId="0" xfId="11" quotePrefix="1" applyNumberFormat="1" applyFont="1" applyFill="1"/>
    <xf numFmtId="0" fontId="31" fillId="7" borderId="0" xfId="20" applyFont="1" applyFill="1"/>
    <xf numFmtId="0" fontId="32" fillId="7" borderId="0" xfId="20" applyFont="1" applyFill="1"/>
    <xf numFmtId="0" fontId="36" fillId="7" borderId="0" xfId="20" applyFill="1"/>
    <xf numFmtId="0" fontId="32" fillId="7" borderId="4" xfId="20" applyFont="1" applyFill="1" applyBorder="1"/>
    <xf numFmtId="0" fontId="31" fillId="7" borderId="0" xfId="20" applyFont="1" applyFill="1" applyAlignment="1">
      <alignment horizontal="center" wrapText="1"/>
    </xf>
    <xf numFmtId="1" fontId="32" fillId="7" borderId="9" xfId="20" applyNumberFormat="1" applyFont="1" applyFill="1" applyBorder="1"/>
    <xf numFmtId="3" fontId="32" fillId="7" borderId="9" xfId="21" applyNumberFormat="1" applyFont="1" applyFill="1" applyBorder="1"/>
    <xf numFmtId="1" fontId="32" fillId="7" borderId="0" xfId="20" applyNumberFormat="1" applyFont="1" applyFill="1"/>
    <xf numFmtId="3" fontId="32" fillId="7" borderId="0" xfId="21" applyNumberFormat="1" applyFont="1" applyFill="1" applyBorder="1"/>
    <xf numFmtId="0" fontId="31" fillId="7" borderId="35" xfId="20" applyFont="1" applyFill="1" applyBorder="1" applyAlignment="1">
      <alignment horizontal="center" wrapText="1"/>
    </xf>
    <xf numFmtId="0" fontId="31" fillId="7" borderId="23" xfId="20" applyFont="1" applyFill="1" applyBorder="1" applyAlignment="1">
      <alignment horizontal="center" wrapText="1"/>
    </xf>
    <xf numFmtId="1" fontId="32" fillId="7" borderId="27" xfId="20" applyNumberFormat="1" applyFont="1" applyFill="1" applyBorder="1"/>
    <xf numFmtId="1" fontId="32" fillId="7" borderId="28" xfId="20" applyNumberFormat="1" applyFont="1" applyFill="1" applyBorder="1"/>
    <xf numFmtId="1" fontId="32" fillId="7" borderId="29" xfId="20" applyNumberFormat="1" applyFont="1" applyFill="1" applyBorder="1"/>
    <xf numFmtId="1" fontId="32" fillId="7" borderId="24" xfId="20" applyNumberFormat="1" applyFont="1" applyFill="1" applyBorder="1"/>
    <xf numFmtId="0" fontId="40" fillId="7" borderId="0" xfId="20" applyFont="1" applyFill="1"/>
    <xf numFmtId="0" fontId="41" fillId="7" borderId="0" xfId="20" applyFont="1" applyFill="1"/>
    <xf numFmtId="0" fontId="31" fillId="7" borderId="0" xfId="20" applyFont="1" applyFill="1" applyAlignment="1">
      <alignment wrapText="1"/>
    </xf>
    <xf numFmtId="0" fontId="31" fillId="7" borderId="10" xfId="20" applyFont="1" applyFill="1" applyBorder="1" applyAlignment="1">
      <alignment horizontal="center" wrapText="1"/>
    </xf>
    <xf numFmtId="0" fontId="17" fillId="7" borderId="10" xfId="20" applyFont="1" applyFill="1" applyBorder="1" applyAlignment="1">
      <alignment horizontal="center" wrapText="1"/>
    </xf>
    <xf numFmtId="3" fontId="32" fillId="7" borderId="9" xfId="20" applyNumberFormat="1" applyFont="1" applyFill="1" applyBorder="1"/>
    <xf numFmtId="3" fontId="32" fillId="7" borderId="0" xfId="20" applyNumberFormat="1" applyFont="1" applyFill="1"/>
    <xf numFmtId="3" fontId="32" fillId="7" borderId="10" xfId="20" applyNumberFormat="1" applyFont="1" applyFill="1" applyBorder="1"/>
    <xf numFmtId="0" fontId="17" fillId="7" borderId="34" xfId="20" applyFont="1" applyFill="1" applyBorder="1" applyAlignment="1">
      <alignment horizontal="center" wrapText="1"/>
    </xf>
    <xf numFmtId="0" fontId="17" fillId="7" borderId="37" xfId="20" applyFont="1" applyFill="1" applyBorder="1" applyAlignment="1">
      <alignment horizontal="center" wrapText="1"/>
    </xf>
    <xf numFmtId="3" fontId="32" fillId="7" borderId="29" xfId="20" applyNumberFormat="1" applyFont="1" applyFill="1" applyBorder="1"/>
    <xf numFmtId="3" fontId="32" fillId="7" borderId="24" xfId="20" applyNumberFormat="1" applyFont="1" applyFill="1" applyBorder="1"/>
    <xf numFmtId="3" fontId="32" fillId="7" borderId="27" xfId="20" applyNumberFormat="1" applyFont="1" applyFill="1" applyBorder="1"/>
    <xf numFmtId="3" fontId="32" fillId="7" borderId="28" xfId="20" applyNumberFormat="1" applyFont="1" applyFill="1" applyBorder="1"/>
    <xf numFmtId="3" fontId="32" fillId="7" borderId="26" xfId="20" applyNumberFormat="1" applyFont="1" applyFill="1" applyBorder="1"/>
    <xf numFmtId="3" fontId="32" fillId="7" borderId="25" xfId="20" applyNumberFormat="1" applyFont="1" applyFill="1" applyBorder="1"/>
    <xf numFmtId="0" fontId="17" fillId="7" borderId="26" xfId="20" applyFont="1" applyFill="1" applyBorder="1" applyAlignment="1">
      <alignment horizontal="center" wrapText="1"/>
    </xf>
    <xf numFmtId="0" fontId="17" fillId="7" borderId="25" xfId="20" applyFont="1" applyFill="1" applyBorder="1" applyAlignment="1">
      <alignment horizontal="center" wrapText="1"/>
    </xf>
    <xf numFmtId="167" fontId="5" fillId="7" borderId="6" xfId="17" applyNumberFormat="1" applyFont="1" applyFill="1" applyBorder="1"/>
    <xf numFmtId="167" fontId="5" fillId="7" borderId="0" xfId="17" applyNumberFormat="1" applyFont="1" applyFill="1"/>
    <xf numFmtId="167" fontId="5" fillId="7" borderId="10" xfId="17" applyNumberFormat="1" applyFont="1" applyFill="1" applyBorder="1"/>
    <xf numFmtId="9" fontId="0" fillId="7" borderId="29" xfId="15" applyFont="1" applyFill="1" applyBorder="1"/>
    <xf numFmtId="9" fontId="0" fillId="7" borderId="0" xfId="15" applyFont="1" applyFill="1" applyBorder="1"/>
    <xf numFmtId="9" fontId="0" fillId="7" borderId="27" xfId="15" applyFont="1" applyFill="1" applyBorder="1"/>
    <xf numFmtId="9" fontId="0" fillId="7" borderId="26" xfId="15" applyFont="1" applyFill="1" applyBorder="1"/>
    <xf numFmtId="9" fontId="0" fillId="7" borderId="0" xfId="0" applyNumberFormat="1" applyFill="1"/>
    <xf numFmtId="9" fontId="0" fillId="7" borderId="9" xfId="0" applyNumberFormat="1" applyFill="1" applyBorder="1"/>
    <xf numFmtId="9" fontId="0" fillId="7" borderId="10" xfId="0" applyNumberFormat="1" applyFill="1" applyBorder="1"/>
    <xf numFmtId="166" fontId="0" fillId="7" borderId="0" xfId="10" applyNumberFormat="1" applyFont="1" applyFill="1"/>
    <xf numFmtId="166" fontId="0" fillId="7" borderId="0" xfId="10" applyNumberFormat="1" applyFont="1" applyFill="1" applyBorder="1"/>
    <xf numFmtId="166" fontId="0" fillId="7" borderId="9" xfId="10" applyNumberFormat="1" applyFont="1" applyFill="1" applyBorder="1"/>
    <xf numFmtId="0" fontId="13" fillId="7" borderId="19" xfId="0" applyFont="1" applyFill="1" applyBorder="1" applyAlignment="1">
      <alignment horizontal="right"/>
    </xf>
    <xf numFmtId="169" fontId="0" fillId="7" borderId="6" xfId="10" applyNumberFormat="1" applyFont="1" applyFill="1" applyBorder="1" applyAlignment="1"/>
    <xf numFmtId="0" fontId="47" fillId="10" borderId="9" xfId="0" applyFont="1" applyFill="1" applyBorder="1" applyAlignment="1">
      <alignment vertical="top" wrapText="1"/>
    </xf>
    <xf numFmtId="0" fontId="13" fillId="7" borderId="10" xfId="0" applyFont="1" applyFill="1" applyBorder="1" applyAlignment="1">
      <alignment horizontal="right"/>
    </xf>
    <xf numFmtId="0" fontId="47" fillId="10" borderId="0" xfId="0" applyFont="1" applyFill="1" applyAlignment="1">
      <alignment vertical="top" wrapText="1"/>
    </xf>
    <xf numFmtId="0" fontId="17" fillId="7" borderId="10" xfId="0" applyFont="1" applyFill="1" applyBorder="1"/>
    <xf numFmtId="0" fontId="37" fillId="9" borderId="10" xfId="11" applyFont="1" applyFill="1" applyBorder="1" applyAlignment="1">
      <alignment horizontal="center" wrapText="1"/>
    </xf>
    <xf numFmtId="0" fontId="38" fillId="9" borderId="0" xfId="11" applyFont="1" applyFill="1" applyAlignment="1">
      <alignment horizontal="left"/>
    </xf>
    <xf numFmtId="1" fontId="38" fillId="7" borderId="0" xfId="11" applyNumberFormat="1" applyFont="1" applyFill="1" applyAlignment="1">
      <alignment horizontal="right"/>
    </xf>
    <xf numFmtId="0" fontId="17" fillId="7" borderId="10" xfId="0" applyFont="1" applyFill="1" applyBorder="1" applyAlignment="1">
      <alignment horizontal="right"/>
    </xf>
    <xf numFmtId="0" fontId="17" fillId="0" borderId="0" xfId="20" applyFont="1" applyAlignment="1">
      <alignment vertical="top"/>
    </xf>
    <xf numFmtId="169" fontId="32" fillId="7" borderId="9" xfId="10" applyNumberFormat="1" applyFont="1" applyFill="1" applyBorder="1" applyAlignment="1"/>
    <xf numFmtId="169" fontId="32" fillId="7" borderId="0" xfId="10" applyNumberFormat="1" applyFont="1" applyFill="1" applyAlignment="1"/>
    <xf numFmtId="0" fontId="31" fillId="7" borderId="10" xfId="20" applyFont="1" applyFill="1" applyBorder="1" applyAlignment="1">
      <alignment horizontal="left" wrapText="1"/>
    </xf>
    <xf numFmtId="0" fontId="31" fillId="0" borderId="0" xfId="20" applyFont="1"/>
    <xf numFmtId="3" fontId="32" fillId="7" borderId="9" xfId="20" applyNumberFormat="1" applyFont="1" applyFill="1" applyBorder="1" applyAlignment="1">
      <alignment horizontal="right"/>
    </xf>
    <xf numFmtId="0" fontId="17" fillId="0" borderId="36" xfId="20" applyFont="1" applyBorder="1" applyAlignment="1">
      <alignment vertical="top"/>
    </xf>
    <xf numFmtId="165" fontId="20" fillId="7" borderId="0" xfId="15" applyNumberFormat="1" applyFont="1" applyFill="1" applyBorder="1" applyAlignment="1">
      <alignment horizontal="right"/>
    </xf>
    <xf numFmtId="0" fontId="43" fillId="6" borderId="42" xfId="12" applyFont="1" applyFill="1" applyBorder="1"/>
    <xf numFmtId="0" fontId="44" fillId="6" borderId="40" xfId="12" applyFont="1" applyFill="1" applyBorder="1" applyAlignment="1">
      <alignment horizontal="left" wrapText="1" indent="1"/>
    </xf>
    <xf numFmtId="0" fontId="44" fillId="6" borderId="43" xfId="12" applyFont="1" applyFill="1" applyBorder="1" applyAlignment="1">
      <alignment horizontal="left" wrapText="1" indent="1"/>
    </xf>
    <xf numFmtId="0" fontId="44" fillId="6" borderId="44" xfId="12" applyFont="1" applyFill="1" applyBorder="1" applyAlignment="1">
      <alignment horizontal="left" wrapText="1" indent="1"/>
    </xf>
    <xf numFmtId="0" fontId="27" fillId="7" borderId="9" xfId="13" applyFont="1" applyFill="1" applyBorder="1" applyAlignment="1">
      <alignment horizontal="right"/>
    </xf>
    <xf numFmtId="0" fontId="20" fillId="7" borderId="0" xfId="17" applyFont="1" applyFill="1" applyAlignment="1">
      <alignment horizontal="left"/>
    </xf>
    <xf numFmtId="0" fontId="13" fillId="7" borderId="10" xfId="0" applyFont="1" applyFill="1" applyBorder="1" applyAlignment="1">
      <alignment vertical="center"/>
    </xf>
    <xf numFmtId="0" fontId="17" fillId="9" borderId="5" xfId="12" applyFont="1" applyFill="1" applyBorder="1" applyAlignment="1">
      <alignment vertical="center" wrapText="1"/>
    </xf>
    <xf numFmtId="0" fontId="13" fillId="7" borderId="10" xfId="0" applyFont="1" applyFill="1" applyBorder="1" applyAlignment="1">
      <alignment horizontal="center" vertical="center" wrapText="1"/>
    </xf>
    <xf numFmtId="0" fontId="17" fillId="9" borderId="5" xfId="12" applyFont="1" applyFill="1" applyBorder="1" applyAlignment="1">
      <alignment horizontal="center" vertical="center" wrapText="1"/>
    </xf>
    <xf numFmtId="9" fontId="0" fillId="7" borderId="16" xfId="15" applyFont="1" applyFill="1" applyBorder="1"/>
    <xf numFmtId="0" fontId="20" fillId="7" borderId="29" xfId="0" applyFont="1" applyFill="1" applyBorder="1"/>
    <xf numFmtId="0" fontId="32" fillId="7" borderId="9" xfId="20" applyFont="1" applyFill="1" applyBorder="1"/>
    <xf numFmtId="0" fontId="20" fillId="9" borderId="10" xfId="11" applyFont="1" applyFill="1" applyBorder="1"/>
    <xf numFmtId="0" fontId="32" fillId="7" borderId="10" xfId="20" applyFont="1" applyFill="1" applyBorder="1"/>
    <xf numFmtId="0" fontId="32" fillId="7" borderId="9" xfId="20" applyFont="1" applyFill="1" applyBorder="1" applyAlignment="1">
      <alignment horizontal="left"/>
    </xf>
    <xf numFmtId="0" fontId="32" fillId="7" borderId="0" xfId="20" applyFont="1" applyFill="1" applyAlignment="1">
      <alignment horizontal="left"/>
    </xf>
    <xf numFmtId="0" fontId="32" fillId="7" borderId="10" xfId="20" applyFont="1" applyFill="1" applyBorder="1" applyAlignment="1">
      <alignment horizontal="left"/>
    </xf>
    <xf numFmtId="0" fontId="32" fillId="7" borderId="9" xfId="20" applyFont="1" applyFill="1" applyBorder="1" applyAlignment="1">
      <alignment horizontal="center"/>
    </xf>
    <xf numFmtId="0" fontId="32" fillId="7" borderId="0" xfId="20" applyFont="1" applyFill="1" applyAlignment="1">
      <alignment horizontal="center"/>
    </xf>
    <xf numFmtId="0" fontId="32" fillId="7" borderId="10" xfId="20" applyFont="1" applyFill="1" applyBorder="1" applyAlignment="1">
      <alignment horizontal="center"/>
    </xf>
    <xf numFmtId="169" fontId="32" fillId="7" borderId="0" xfId="10" applyNumberFormat="1" applyFont="1" applyFill="1" applyBorder="1" applyAlignment="1"/>
    <xf numFmtId="0" fontId="48" fillId="0" borderId="0" xfId="0" applyFont="1"/>
    <xf numFmtId="0" fontId="49" fillId="0" borderId="0" xfId="0" applyFont="1"/>
    <xf numFmtId="0" fontId="0" fillId="7" borderId="0" xfId="23" applyFont="1" applyFill="1"/>
    <xf numFmtId="0" fontId="50" fillId="7" borderId="0" xfId="23" applyFont="1" applyFill="1" applyAlignment="1">
      <alignment horizontal="left"/>
    </xf>
    <xf numFmtId="0" fontId="51" fillId="7" borderId="0" xfId="24" applyFill="1"/>
    <xf numFmtId="0" fontId="36" fillId="0" borderId="0" xfId="25"/>
    <xf numFmtId="0" fontId="32" fillId="7" borderId="0" xfId="23" applyFont="1" applyFill="1" applyAlignment="1">
      <alignment horizontal="left"/>
    </xf>
    <xf numFmtId="0" fontId="20" fillId="9" borderId="0" xfId="26" applyFont="1" applyFill="1"/>
    <xf numFmtId="0" fontId="31" fillId="7" borderId="45" xfId="23" applyFont="1" applyFill="1" applyBorder="1" applyAlignment="1">
      <alignment horizontal="left" wrapText="1"/>
    </xf>
    <xf numFmtId="0" fontId="32" fillId="0" borderId="0" xfId="25" applyFont="1"/>
    <xf numFmtId="0" fontId="31" fillId="7" borderId="0" xfId="24" applyFont="1" applyFill="1"/>
    <xf numFmtId="167" fontId="32" fillId="7" borderId="0" xfId="24" applyNumberFormat="1" applyFont="1" applyFill="1"/>
    <xf numFmtId="0" fontId="31" fillId="7" borderId="4" xfId="24" applyFont="1" applyFill="1" applyBorder="1"/>
    <xf numFmtId="167" fontId="32" fillId="7" borderId="4" xfId="24" applyNumberFormat="1" applyFont="1" applyFill="1" applyBorder="1"/>
    <xf numFmtId="0" fontId="0" fillId="0" borderId="0" xfId="23" applyFont="1"/>
    <xf numFmtId="0" fontId="13" fillId="7" borderId="37" xfId="0" applyFont="1" applyFill="1" applyBorder="1" applyAlignment="1">
      <alignment horizontal="center" wrapText="1"/>
    </xf>
    <xf numFmtId="9" fontId="0" fillId="7" borderId="28" xfId="15" applyFont="1" applyFill="1" applyBorder="1"/>
    <xf numFmtId="9" fontId="0" fillId="7" borderId="25" xfId="15" applyFont="1" applyFill="1" applyBorder="1"/>
    <xf numFmtId="0" fontId="13" fillId="7" borderId="4" xfId="0" applyFont="1" applyFill="1" applyBorder="1"/>
    <xf numFmtId="0" fontId="20" fillId="7" borderId="4" xfId="0" applyFont="1" applyFill="1" applyBorder="1" applyAlignment="1">
      <alignment horizontal="left"/>
    </xf>
    <xf numFmtId="9" fontId="0" fillId="7" borderId="4" xfId="15" applyFont="1" applyFill="1" applyBorder="1"/>
    <xf numFmtId="9" fontId="0" fillId="7" borderId="46" xfId="15" applyFont="1" applyFill="1" applyBorder="1"/>
    <xf numFmtId="0" fontId="26" fillId="0" borderId="0" xfId="16" applyBorder="1" applyAlignment="1">
      <alignment horizontal="left" wrapText="1"/>
    </xf>
    <xf numFmtId="0" fontId="31" fillId="7" borderId="12" xfId="0" applyFont="1" applyFill="1" applyBorder="1" applyAlignment="1">
      <alignment horizontal="left" vertical="top" wrapText="1"/>
    </xf>
    <xf numFmtId="0" fontId="31" fillId="7" borderId="0" xfId="0" applyFont="1" applyFill="1" applyAlignment="1">
      <alignment horizontal="left" vertical="top" wrapText="1"/>
    </xf>
    <xf numFmtId="0" fontId="0" fillId="7" borderId="0" xfId="0" applyFill="1" applyAlignment="1">
      <alignment horizontal="left" vertical="top" wrapText="1"/>
    </xf>
    <xf numFmtId="0" fontId="31" fillId="7" borderId="11" xfId="0" applyFont="1" applyFill="1" applyBorder="1" applyAlignment="1">
      <alignment horizontal="left" vertical="top" wrapText="1"/>
    </xf>
    <xf numFmtId="0" fontId="31" fillId="7" borderId="13" xfId="0" applyFont="1" applyFill="1" applyBorder="1" applyAlignment="1">
      <alignment horizontal="left" vertical="top" wrapText="1"/>
    </xf>
  </cellXfs>
  <cellStyles count="27">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3" xfId="18" xr:uid="{9C3C5271-82D0-4597-86DE-6F4D9698B6BA}"/>
    <cellStyle name="Comma 4" xfId="21" xr:uid="{700E980A-3338-4EFC-B0CF-574EDFEFBF0D}"/>
    <cellStyle name="Heading 1" xfId="2" builtinId="16" customBuiltin="1"/>
    <cellStyle name="Heading 2" xfId="3" builtinId="17" customBuiltin="1"/>
    <cellStyle name="Heading 2 2" xfId="22" xr:uid="{6E5019FA-C963-4270-BD23-F9F6B3E56411}"/>
    <cellStyle name="Heading 3" xfId="4" builtinId="18" customBuiltin="1"/>
    <cellStyle name="Heading 4" xfId="5" builtinId="19" customBuiltin="1"/>
    <cellStyle name="Hyperlink" xfId="16" builtinId="8"/>
    <cellStyle name="Normal" xfId="0" builtinId="0"/>
    <cellStyle name="Normal 11" xfId="25" xr:uid="{1472EABE-9E7E-447D-AD0A-E2F9DF3CB6EF}"/>
    <cellStyle name="Normal 2" xfId="11" xr:uid="{00000000-0005-0000-0000-00000C000000}"/>
    <cellStyle name="Normal 2 2 2" xfId="19" xr:uid="{AF9D520D-0934-4BB7-9A82-C50CDC93CAC2}"/>
    <cellStyle name="Normal 2 2 6" xfId="24" xr:uid="{BAC2CA40-8146-41C5-A5B3-CA92B7134A7E}"/>
    <cellStyle name="Normal 2 4" xfId="26" xr:uid="{0BE50B22-8593-45AE-A96B-4D7BAEF702D6}"/>
    <cellStyle name="Normal 2 6" xfId="23" xr:uid="{BEA0138D-DB17-40D0-BF9C-14239B951DDF}"/>
    <cellStyle name="Normal 3" xfId="12" xr:uid="{00000000-0005-0000-0000-00000D000000}"/>
    <cellStyle name="Normal 4" xfId="13" xr:uid="{00000000-0005-0000-0000-00000E000000}"/>
    <cellStyle name="Normal 5" xfId="17" xr:uid="{0313535D-D2A7-4311-9012-0BC61F3519BD}"/>
    <cellStyle name="Normal 6" xfId="20" xr:uid="{79787FA1-5A8B-4A1E-9737-976389DB9BB4}"/>
    <cellStyle name="Per cent" xfId="15" builtinId="5"/>
    <cellStyle name="Title" xfId="1" builtinId="15" customBuiltin="1"/>
  </cellStyles>
  <dxfs count="548">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border diagonalUp="0" diagonalDown="0">
        <left/>
        <right/>
        <top style="thin">
          <color indexed="64"/>
        </top>
        <bottom/>
        <vertical/>
        <horizontal/>
      </border>
    </dxf>
    <dxf>
      <border outline="0">
        <top style="thin">
          <color indexed="64"/>
        </top>
      </border>
    </dxf>
    <dxf>
      <border outline="0">
        <top style="medium">
          <color indexed="64"/>
        </top>
        <bottom style="medium">
          <color indexed="64"/>
        </bottom>
      </border>
    </dxf>
    <dxf>
      <font>
        <b val="0"/>
        <i val="0"/>
        <strike val="0"/>
        <condense val="0"/>
        <extend val="0"/>
        <outline val="0"/>
        <shadow val="0"/>
        <u val="none"/>
        <vertAlign val="baseline"/>
        <sz val="12"/>
        <color rgb="FF2D2D2D"/>
        <name val="Arial"/>
        <family val="2"/>
        <scheme val="none"/>
      </font>
      <fill>
        <patternFill patternType="solid">
          <fgColor indexed="64"/>
          <bgColor rgb="FFFFFFFF"/>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left" vertical="bottom" textRotation="0" wrapText="0"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9" formatCode="_(* #,##0_);_(* \(#,##0\);_(* &quot;-&quot;??_);_(@_)"/>
      <fill>
        <patternFill patternType="solid">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0" indent="0" justifyLastLine="0" shrinkToFit="0" readingOrder="0"/>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0"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left" vertical="bottom" textRotation="0" wrapText="0"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thin">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thin">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indexed="65"/>
        </patternFill>
      </fill>
    </dxf>
    <dxf>
      <font>
        <b/>
        <i val="0"/>
        <strike val="0"/>
        <condense val="0"/>
        <extend val="0"/>
        <outline val="0"/>
        <shadow val="0"/>
        <u val="none"/>
        <vertAlign val="baseline"/>
        <sz val="12"/>
        <color rgb="FF000000"/>
        <name val="Arial"/>
        <family val="2"/>
        <scheme val="none"/>
      </font>
      <fill>
        <patternFill patternType="solid">
          <fgColor indexed="64"/>
          <bgColor indexed="65"/>
        </patternFill>
      </fill>
      <alignment horizontal="center" vertical="bottom" textRotation="0" wrapText="1" indent="0" justifyLastLine="0" shrinkToFit="0" readingOrder="0"/>
    </dxf>
    <dxf>
      <font>
        <b val="0"/>
        <i/>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border diagonalUp="0" diagonalDown="0">
        <left/>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border outline="0">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numFmt numFmtId="3" formatCode="#,##0"/>
      <fill>
        <patternFill patternType="solid">
          <fgColor indexed="64"/>
          <bgColor indexed="65"/>
        </patternFill>
      </fill>
    </dxf>
    <dxf>
      <fill>
        <patternFill patternType="solid">
          <fgColor indexed="64"/>
          <bgColor indexed="65"/>
        </patternFill>
      </fill>
    </dxf>
    <dxf>
      <numFmt numFmtId="13" formatCode="0%"/>
      <fill>
        <patternFill patternType="solid">
          <fgColor indexed="64"/>
          <bgColor indexed="65"/>
        </patternFill>
      </fill>
    </dxf>
    <dxf>
      <numFmt numFmtId="13" formatCode="0%"/>
      <fill>
        <patternFill patternType="solid">
          <fgColor indexed="64"/>
          <bgColor indexed="65"/>
        </patternFill>
      </fill>
    </dxf>
    <dxf>
      <numFmt numFmtId="13" formatCode="0%"/>
      <fill>
        <patternFill patternType="solid">
          <fgColor indexed="64"/>
          <bgColor indexed="65"/>
        </patternFill>
      </fill>
    </dxf>
    <dxf>
      <numFmt numFmtId="13" formatCode="0%"/>
      <fill>
        <patternFill patternType="solid">
          <fgColor indexed="64"/>
          <bgColor indexed="65"/>
        </patternFill>
      </fill>
    </dxf>
    <dxf>
      <numFmt numFmtId="13" formatCode="0%"/>
      <fill>
        <patternFill patternType="solid">
          <fgColor indexed="64"/>
          <bgColor indexed="65"/>
        </patternFill>
      </fill>
    </dxf>
    <dxf>
      <numFmt numFmtId="13"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ill>
        <patternFill patternType="solid">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family val="2"/>
        <scheme val="none"/>
      </font>
      <numFmt numFmtId="166" formatCode="_-* #,##0_-;\-* #,##0_-;_-* &quot;-&quot;??_-;_-@_-"/>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minor"/>
      </font>
      <fill>
        <patternFill patternType="solid">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minor"/>
      </font>
      <fill>
        <patternFill patternType="solid">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66" formatCode="_-* #,##0_-;\-* #,##0_-;_-* &quot;-&quot;??_-;_-@_-"/>
      <fill>
        <patternFill patternType="solid">
          <fgColor indexed="64"/>
          <bgColor indexed="65"/>
        </patternFill>
      </fill>
      <border diagonalUp="0" diagonalDown="0">
        <left style="thin">
          <color indexed="64"/>
        </left>
        <right style="medium">
          <color indexed="64"/>
        </right>
        <top/>
        <bottom/>
        <vertical/>
        <horizontal/>
      </border>
    </dxf>
    <dxf>
      <fill>
        <patternFill patternType="solid">
          <fgColor indexed="64"/>
          <bgColor indexed="65"/>
        </patternFill>
      </fill>
      <border diagonalUp="0" diagonalDown="0">
        <left/>
        <right style="thin">
          <color indexed="64"/>
        </right>
        <top/>
        <bottom/>
        <vertical/>
        <horizontal/>
      </border>
    </dxf>
    <dxf>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style="thin">
          <color indexed="64"/>
        </left>
        <right/>
        <top/>
        <bottom/>
        <vertical/>
        <horizontal/>
      </border>
    </dxf>
    <dxf>
      <fill>
        <patternFill patternType="solid">
          <fgColor indexed="64"/>
          <bgColor indexed="65"/>
        </patternFill>
      </fill>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numFmt numFmtId="166" formatCode="_-* #,##0_-;\-* #,##0_-;_-* &quot;-&quot;??_-;_-@_-"/>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ill>
        <patternFill patternType="solid">
          <fgColor indexed="64"/>
          <bgColor indexed="65"/>
        </patternFill>
      </fill>
    </dxf>
    <dxf>
      <font>
        <b/>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indexed="65"/>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minor"/>
      </font>
      <numFmt numFmtId="166" formatCode="_-* #,##0_-;\-* #,##0_-;_-* &quot;-&quot;??_-;_-@_-"/>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minor"/>
      </font>
      <numFmt numFmtId="166" formatCode="_-* #,##0_-;\-* #,##0_-;_-* &quot;-&quot;??_-;_-@_-"/>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minor"/>
      </font>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rial"/>
        <family val="2"/>
        <scheme val="none"/>
      </font>
      <fill>
        <patternFill patternType="solid">
          <fgColor theme="0"/>
          <bgColor indexed="9"/>
        </patternFill>
      </fill>
      <alignment horizontal="left" vertical="bottom" textRotation="0" wrapText="1" indent="1" justifyLastLine="0" shrinkToFit="0" readingOrder="0"/>
      <border diagonalUp="0" diagonalDown="0">
        <left/>
        <right style="thin">
          <color theme="0"/>
        </right>
        <top style="thin">
          <color theme="0"/>
        </top>
        <bottom/>
        <vertical/>
        <horizontal/>
      </border>
    </dxf>
    <dxf>
      <border outline="0">
        <left style="thin">
          <color theme="0"/>
        </left>
        <top style="medium">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6" formatCode="_-* #,##0_-;\-* #,##0_-;_-* &quot;-&quot;??_-;_-@_-"/>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165" formatCode="&quot;£&quot;#,##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top style="medium">
          <color indexed="64"/>
        </top>
        <bottom style="medium">
          <color indexed="64"/>
        </bottom>
      </border>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top style="medium">
          <color indexed="64"/>
        </top>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s>
  <tableStyles count="1" defaultTableStyle="TableStyleMedium2" defaultPivotStyle="PivotStyleLight16">
    <tableStyle name="Table Style 1" pivot="0" count="0" xr9:uid="{3E381CCD-6E53-4E31-9CE5-7550DAC266C4}"/>
  </tableStyles>
  <colors>
    <mruColors>
      <color rgb="FF81F7D8"/>
      <color rgb="FF45EFCF"/>
      <color rgb="FF212192"/>
      <color rgb="FF4A4AD6"/>
      <color rgb="FFA7D5C0"/>
      <color rgb="FFC0F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9.xml" Id="rId39"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theme" Target="theme/theme1.xml" Id="rId58" /><Relationship Type="http://schemas.openxmlformats.org/officeDocument/2006/relationships/worksheet" Target="worksheets/sheet5.xml" Id="rId5" /><Relationship Type="http://schemas.openxmlformats.org/officeDocument/2006/relationships/calcChain" Target="calcChain.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styles" Target="styles.xml" Id="rId59"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sharedStrings" Target="sharedStrings.xml" Id="rId6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2.xml" Id="R476863eb2e6341c8"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13C9FE-0654-40C8-8269-BB4F6027367C}" name="Table4" displayName="Table4" ref="A4:D22" totalsRowShown="0" headerRowDxfId="547" tableBorderDxfId="546">
  <autoFilter ref="A4:D22" xr:uid="{D013C9FE-0654-40C8-8269-BB4F6027367C}">
    <filterColumn colId="0" hiddenButton="1"/>
    <filterColumn colId="1" hiddenButton="1"/>
    <filterColumn colId="2" hiddenButton="1"/>
    <filterColumn colId="3" hiddenButton="1"/>
  </autoFilter>
  <tableColumns count="4">
    <tableColumn id="1" xr3:uid="{3E21AFE9-7E26-4705-9A2B-D39481F2DF2F}" name="Category" dataDxfId="545"/>
    <tableColumn id="2" xr3:uid="{CC4117BB-813F-4D9C-A7E5-72DC8356423F}" name="Sub-category" dataDxfId="544"/>
    <tableColumn id="3" xr3:uid="{C1D5FB6E-9542-4470-8E52-13A8169E0A63}" name="Age" dataDxfId="543"/>
    <tableColumn id="4" xr3:uid="{42FE1B8A-2FD6-4F85-98A2-6FF06E75115E}" name="Sample size" dataDxfId="54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DF3A7BC-118A-4A15-93F0-C0D7B5DB78EB}" name="Table13" displayName="Table13" ref="A4:Q10" totalsRowShown="0" headerRowDxfId="457" tableBorderDxfId="456">
  <autoFilter ref="A4:Q10" xr:uid="{3DF3A7BC-118A-4A15-93F0-C0D7B5DB78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3BC529FB-E80D-40C9-B609-CF688BE2ACF3}" name="Category" dataDxfId="455"/>
    <tableColumn id="2" xr3:uid="{38944E6D-0BAB-40AB-ABA8-248E9EF922B5}" name="Sub-category"/>
    <tableColumn id="3" xr3:uid="{E4A7B372-D915-4C96-9C19-DEC1FCC6C487}" name="Went home"/>
    <tableColumn id="4" xr3:uid="{FF385C91-78B3-403A-B86C-0247E0051F18}" name="Commuting"/>
    <tableColumn id="5" xr3:uid="{42E64812-0F86-4A3F-98FF-3ACD1AE82EA9}" name="Shopping"/>
    <tableColumn id="6" xr3:uid="{D2BE1E7E-59DA-45E9-A961-8134064D6B54}" name="Visiting friends or relatives"/>
    <tableColumn id="7" xr3:uid="{C091B51A-6659-489F-81E0-B5E5AD7C3C5A}" name="Education"/>
    <tableColumn id="8" xr3:uid="{29D88953-4232-4E82-8436-7D8877FD371E}" name="Just went for a walk"/>
    <tableColumn id="9" xr3:uid="{FF87A37C-3C90-4311-894C-F3B2545EAB1F}" name="Sport or entertainment"/>
    <tableColumn id="10" xr3:uid="{D4C18DCD-9F82-476C-88D7-B4207F5769A5}" name="Other personal business"/>
    <tableColumn id="11" xr3:uid="{03FCB1B9-0EA9-415B-8C4F-A6CD4C4D5608}" name="Went for personal business - medical"/>
    <tableColumn id="12" xr3:uid="{48BBE150-157C-45D4-A45A-20EB7479091E}" name="Eating or drinking"/>
    <tableColumn id="13" xr3:uid="{5CF6DB99-E658-46E2-83E3-BABB636D186E}" name="Made trips in the course of, or during, work"/>
    <tableColumn id="14" xr3:uid="{BAC100DE-6FD3-43C4-9FB3-D88B48367D1F}" name="Took someone else for any other reason"/>
    <tableColumn id="15" xr3:uid="{46221ADE-9DD1-4FEA-85DF-A20984869E46}" name="Holiday or day trip"/>
    <tableColumn id="16" xr3:uid="{9F31525A-87A7-4768-9F0B-9DA2D2FA9126}" name="Other (not escorting anyone else)"/>
    <tableColumn id="17" xr3:uid="{EF0565E4-3E9B-4986-AA3F-ED9FCA06344B}" name="Sample size" dataDxfId="454" dataCellStyle="Comma"/>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FAB08FF-FFD2-42EF-AB4E-1800A25B881E}" name="Table14" displayName="Table14" ref="A4:D10" totalsRowShown="0" tableBorderDxfId="453">
  <autoFilter ref="A4:D10" xr:uid="{AFAB08FF-FFD2-42EF-AB4E-1800A25B881E}">
    <filterColumn colId="0" hiddenButton="1"/>
    <filterColumn colId="1" hiddenButton="1"/>
    <filterColumn colId="2" hiddenButton="1"/>
    <filterColumn colId="3" hiddenButton="1"/>
  </autoFilter>
  <tableColumns count="4">
    <tableColumn id="1" xr3:uid="{9558970E-619B-4F81-9358-64A247FE4A79}" name="Category" dataDxfId="452"/>
    <tableColumn id="2" xr3:uid="{6E137830-39C3-48C2-A996-DB7235E294EC}" name="Sub-category"/>
    <tableColumn id="3" xr3:uid="{BD096B69-FE78-43B4-B7A2-E594B065A258}" name="Number of journeys"/>
    <tableColumn id="4" xr3:uid="{8D02CCC5-F6C0-4045-8366-A4A42B5009E9}" name="Sample size" dataDxfId="451" dataCellStyle="Comma"/>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7767E6D-D103-4466-9566-DD84860CE3A1}" name="Table15" displayName="Table15" ref="A4:D10" totalsRowShown="0" tableBorderDxfId="450">
  <autoFilter ref="A4:D10" xr:uid="{77767E6D-D103-4466-9566-DD84860CE3A1}">
    <filterColumn colId="0" hiddenButton="1"/>
    <filterColumn colId="1" hiddenButton="1"/>
    <filterColumn colId="2" hiddenButton="1"/>
    <filterColumn colId="3" hiddenButton="1"/>
  </autoFilter>
  <tableColumns count="4">
    <tableColumn id="1" xr3:uid="{CD517334-C35C-4639-BA83-CF7B6E61D655}" name="Category" dataDxfId="449"/>
    <tableColumn id="2" xr3:uid="{4C6A77C7-D6AA-4D6C-A8E7-9C57A02E13DB}" name="Sub-category"/>
    <tableColumn id="3" xr3:uid="{DDDC4903-46F6-4B48-B957-49081A2719A8}" name="Number of journeys"/>
    <tableColumn id="4" xr3:uid="{A9595E3C-6864-4A4F-96E0-A1050FE5A481}" name="Sample size" dataDxfId="448" dataCellStyle="Comma"/>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06319E8-1B8A-48B8-A5F6-69F6058728AC}" name="Table16" displayName="Table16" ref="A4:D10" totalsRowShown="0" headerRowDxfId="447" tableBorderDxfId="446">
  <autoFilter ref="A4:D10" xr:uid="{806319E8-1B8A-48B8-A5F6-69F6058728AC}">
    <filterColumn colId="0" hiddenButton="1"/>
    <filterColumn colId="1" hiddenButton="1"/>
    <filterColumn colId="2" hiddenButton="1"/>
    <filterColumn colId="3" hiddenButton="1"/>
  </autoFilter>
  <tableColumns count="4">
    <tableColumn id="1" xr3:uid="{259D9A9C-5568-4D35-8E2A-2E65808E9D50}" name="Category" dataDxfId="445"/>
    <tableColumn id="2" xr3:uid="{6865DAEB-034E-4FD9-A057-D110014E4C0D}" name="Sub-category"/>
    <tableColumn id="3" xr3:uid="{7C1A4531-9625-4854-9E36-4DE62D866033}" name="Median (km)" dataDxfId="444"/>
    <tableColumn id="4" xr3:uid="{1B6DD66A-F6D5-471E-82CB-6386CCA1ADEE}" name="Sample size" dataDxfId="443" dataCellStyle="Comma"/>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6263372-D5F0-4D56-8854-3C183CB8B26A}" name="Table17" displayName="Table17" ref="A4:D10" totalsRowShown="0" headerRowDxfId="442" tableBorderDxfId="441" headerRowCellStyle="Normal 5">
  <autoFilter ref="A4:D10" xr:uid="{56263372-D5F0-4D56-8854-3C183CB8B26A}">
    <filterColumn colId="0" hiddenButton="1"/>
    <filterColumn colId="1" hiddenButton="1"/>
    <filterColumn colId="2" hiddenButton="1"/>
    <filterColumn colId="3" hiddenButton="1"/>
  </autoFilter>
  <tableColumns count="4">
    <tableColumn id="1" xr3:uid="{49805E7B-3E64-42C3-97D3-E81AFAC0B650}" name="Category" dataDxfId="440" dataCellStyle="Normal 5"/>
    <tableColumn id="2" xr3:uid="{B072904B-969F-440A-9B7C-F754DD1D113B}" name="Sub-category"/>
    <tableColumn id="3" xr3:uid="{40BB9E73-8D5D-4413-BA34-FE1D98E2D7E9}" name="Median (km)" dataDxfId="439" dataCellStyle="Normal 5"/>
    <tableColumn id="4" xr3:uid="{F828A87C-618F-46CB-8DC8-515DEB1B63E6}" name="Sample size" dataDxfId="438" dataCellStyle="Comma 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261264B-CDE7-42AD-A47E-8863494C48CC}" name="Table18" displayName="Table18" ref="A4:D10" totalsRowShown="0" headerRowDxfId="437" tableBorderDxfId="436">
  <autoFilter ref="A4:D10" xr:uid="{8261264B-CDE7-42AD-A47E-8863494C48CC}">
    <filterColumn colId="0" hiddenButton="1"/>
    <filterColumn colId="1" hiddenButton="1"/>
    <filterColumn colId="2" hiddenButton="1"/>
    <filterColumn colId="3" hiddenButton="1"/>
  </autoFilter>
  <tableColumns count="4">
    <tableColumn id="1" xr3:uid="{A43AA4A3-0919-4937-A09E-1DC4DE97DE48}" name="Category" dataDxfId="435"/>
    <tableColumn id="2" xr3:uid="{7566CB70-4F67-4CCB-9E80-1429428249A0}" name="Sub-category"/>
    <tableColumn id="3" xr3:uid="{0F625FE1-BBC2-45A3-B4A5-4E7F3EA0A1F0}" name="Median (km)" dataDxfId="434"/>
    <tableColumn id="4" xr3:uid="{949BA48A-18FA-4CEC-9206-0E323E4130AF}" name="Sample size" dataDxfId="433" dataCellStyle="Comma"/>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73AC58D-76AA-4263-B569-59E4B4006E56}" name="Table19" displayName="Table19" ref="A4:J10" totalsRowShown="0" headerRowDxfId="432" dataDxfId="431" tableBorderDxfId="430">
  <autoFilter ref="A4:J10" xr:uid="{673AC58D-76AA-4263-B569-59E4B4006E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CCD11BD-991C-402F-8CD4-3D0F8F20AA44}" name="Category" dataDxfId="429"/>
    <tableColumn id="2" xr3:uid="{ABB9245B-0015-4B1F-973A-FEEF44087686}" name="Sub-category"/>
    <tableColumn id="3" xr3:uid="{6E5E0545-CF7F-471E-AF68-3F78C03B0C95}" name="Before 7am" dataDxfId="428"/>
    <tableColumn id="4" xr3:uid="{BF5DC8C4-7A39-421D-96CD-D7C8A55AB734}" name="7am to 9:30am" dataDxfId="427"/>
    <tableColumn id="5" xr3:uid="{9D2F10AE-8849-4CAE-915C-1D4EBB92ECBE}" name="After 9:30am to before 12noon" dataDxfId="426"/>
    <tableColumn id="6" xr3:uid="{ECEC1B2C-1CB9-4C52-BE57-CD185C968B32}" name="12 noon to 2 pm" dataDxfId="425"/>
    <tableColumn id="7" xr3:uid="{CD0B71A3-28D8-4C95-8951-5342B3C47831}" name="After 2pm to before 4:30pm" dataDxfId="424"/>
    <tableColumn id="8" xr3:uid="{3D906479-A5B9-415B-B93E-82D652195D22}" name="4:30pm to before 6:30pm" dataDxfId="423"/>
    <tableColumn id="9" xr3:uid="{AADF96A0-78AB-4FC2-9B4B-D5B6FFC40497}" name="6:30pm onwards" dataDxfId="422"/>
    <tableColumn id="10" xr3:uid="{000809D9-366D-4250-A022-6439558A9C7C}" name="Sample size " dataDxfId="421" dataCellStyle="Comma"/>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5318767-1FBB-4722-ABE7-A47F7A29F224}" name="Table20" displayName="Table20" ref="A4:J10" totalsRowShown="0" headerRowDxfId="420" dataDxfId="419" tableBorderDxfId="418">
  <autoFilter ref="A4:J10" xr:uid="{65318767-1FBB-4722-ABE7-A47F7A29F2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264C6A2-5836-4A17-90A0-850D8218C0BC}" name="Category" dataDxfId="417"/>
    <tableColumn id="2" xr3:uid="{E13548B7-A90E-4E11-B96A-ACDB16C0B9B2}" name="Sub-category"/>
    <tableColumn id="3" xr3:uid="{4EF07954-3E0F-47EE-A363-C5ABD7FE88DF}" name="Before 7am" dataDxfId="416"/>
    <tableColumn id="4" xr3:uid="{FD906140-192D-4639-97E4-623747F62861}" name="7am to 9:30am" dataDxfId="415"/>
    <tableColumn id="5" xr3:uid="{57A912F5-C997-4D20-9356-63794DBB605B}" name="After 9:30am to before 12noon" dataDxfId="414"/>
    <tableColumn id="6" xr3:uid="{4B41BC0A-3364-4935-BC75-0B53721178B2}" name="12noon to 2 pm" dataDxfId="413"/>
    <tableColumn id="7" xr3:uid="{A702AC07-BE00-4247-BDD4-775863E9688A}" name="After 2pm to before 4:30pm" dataDxfId="412"/>
    <tableColumn id="8" xr3:uid="{4FE8D6A2-9C8F-4A1C-B655-443EA90BE198}" name="4:30pm to before 6:30pm" dataDxfId="411"/>
    <tableColumn id="9" xr3:uid="{9B071F5D-BCCC-4DB0-899B-A23AB8E43922}" name="6:30pm onwards" dataDxfId="410"/>
    <tableColumn id="10" xr3:uid="{17A2560E-CD3E-457A-AA0F-ED6477A84E26}" name="Sample size (= 100%)" dataDxfId="409" dataCellStyle="Comma"/>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3CD489E-9C94-446D-86A6-2078E784E11B}" name="Table21" displayName="Table21" ref="A4:I10" totalsRowShown="0" headerRowDxfId="408" dataDxfId="407" tableBorderDxfId="406">
  <autoFilter ref="A4:I10" xr:uid="{C3CD489E-9C94-446D-86A6-2078E784E1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381A4-A11B-4879-B5D5-B90B1FDBA03C}" name="Category" dataDxfId="405"/>
    <tableColumn id="2" xr3:uid="{AB66E8CF-0A7F-4B66-82B3-7A6C3703B8DE}" name="Sub-category"/>
    <tableColumn id="3" xr3:uid="{E633C7E2-F45A-4A06-97A7-00A9DCE422F7}" name="Before 9:30am" dataDxfId="404"/>
    <tableColumn id="4" xr3:uid="{5CF0FBB6-C052-4AF2-BCC6-33AFAF89E45B}" name="After 9:30am to before 12noon" dataDxfId="403"/>
    <tableColumn id="5" xr3:uid="{56AFF475-E35B-4EAD-85BE-71E206B4C1B0}" name="12noon to 2 pm" dataDxfId="402"/>
    <tableColumn id="6" xr3:uid="{2BBD91A4-413B-4496-B116-CDF1A0B174F2}" name="After 2pm to before 4:30pm" dataDxfId="401"/>
    <tableColumn id="7" xr3:uid="{E3DC7CE6-3AB4-443B-ABE7-45B19787378E}" name="4:30pm to before 6:30pm" dataDxfId="400"/>
    <tableColumn id="8" xr3:uid="{F6AAF093-FD27-45D6-A78D-5CE60DC4CC98}" name="6:30pm onwards" dataDxfId="399"/>
    <tableColumn id="9" xr3:uid="{1EEFCC66-1628-467C-880D-B99351F9243C}" name="Sample size (= 100%)" dataDxfId="398" dataCellStyle="Comma"/>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12234A1-18D3-49D1-98D8-106B84B82A0F}" name="Table22" displayName="Table22" ref="A4:I10" totalsRowShown="0" headerRowDxfId="397" dataDxfId="396" tableBorderDxfId="395">
  <autoFilter ref="A4:I10" xr:uid="{B12234A1-18D3-49D1-98D8-106B84B82A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9022914-1321-42A0-BDA5-EC97C9B66550}" name="Category" dataDxfId="394"/>
    <tableColumn id="2" xr3:uid="{1D9BB460-A475-4375-9395-E8225A6EF5D0}" name="Sub-category"/>
    <tableColumn id="3" xr3:uid="{0DF76C39-ABF6-48D7-9527-5DAD80C065FD}" name="Before 9:30am" dataDxfId="393"/>
    <tableColumn id="4" xr3:uid="{D1C02B45-9B7D-470D-AF0E-93510F421CA7}" name="After 9:30am to before 12noon" dataDxfId="392"/>
    <tableColumn id="5" xr3:uid="{E11E6BD2-2D58-4C2E-A286-F4FA3A5EFAA0}" name="12noon to 2 pm" dataDxfId="391"/>
    <tableColumn id="6" xr3:uid="{B833EDF1-B70F-42C0-93CA-B9FE3F832528}" name="After 2pm to before 4:30pm" dataDxfId="390"/>
    <tableColumn id="7" xr3:uid="{D2E384C6-0317-4C73-A964-47B8B0D14BD8}" name="4:30pm to before 6:30pm" dataDxfId="389"/>
    <tableColumn id="8" xr3:uid="{08E77F0A-A021-4C1E-8C35-4BEA05271915}" name="6:30pm onwards" dataDxfId="388"/>
    <tableColumn id="9" xr3:uid="{96C32A20-9E31-4DD3-8C9A-03C396322251}" name="Sample  size        (= 100%)" dataDxfId="387"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A21BB6-1E2A-4995-B05B-F837FA0010D4}" name="Table5" displayName="Table5" ref="A4:M22" totalsRowShown="0" headerRowDxfId="541" dataDxfId="540" tableBorderDxfId="539">
  <autoFilter ref="A4:M22" xr:uid="{2FA21BB6-1E2A-4995-B05B-F837FA0010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8CBF783-95B8-4087-99F1-B4E00642C878}" name="Category" dataDxfId="538"/>
    <tableColumn id="2" xr3:uid="{63563ECC-0CB0-4F60-B4EA-D426365E8FEB}" name="Sub-category" dataDxfId="537"/>
    <tableColumn id="3" xr3:uid="{64DAB911-8B85-4490-BDA0-A6704C23AFA7}" name="Working full-time" dataDxfId="536"/>
    <tableColumn id="4" xr3:uid="{CA061383-A9E4-449F-A33A-D231661529FC}" name="Working part-time" dataDxfId="535"/>
    <tableColumn id="5" xr3:uid="{F6774F81-4410-4EF4-8651-C35A830689EA}" name="Self-employed" dataDxfId="534"/>
    <tableColumn id="6" xr3:uid="{2BD9C7EC-B271-46AA-9ADB-F6A6ACA1EECE}" name="Retired" dataDxfId="533"/>
    <tableColumn id="7" xr3:uid="{F7629F32-B945-4F30-BD08-54B362AC4A88}" name="Unemployed and seeking work" dataDxfId="532"/>
    <tableColumn id="8" xr3:uid="{DE069B40-1E27-403C-B310-A9CE091FF1EE}" name="Looking after home or family" dataDxfId="531"/>
    <tableColumn id="9" xr3:uid="{5F8013C6-2C2C-4DA9-90CD-D0707EC49C3B}" name="In education (school, further or higher)" dataDxfId="530"/>
    <tableColumn id="10" xr3:uid="{49A4F5F4-B1A9-4316-A256-3FF56D337D4F}" name="Permanently sick or disabled" dataDxfId="529"/>
    <tableColumn id="11" xr3:uid="{E2A7BBC0-52FE-4E8A-A5A5-D46105AEF1C5}" name="Unable to work due to short-term illness or injury" dataDxfId="528"/>
    <tableColumn id="12" xr3:uid="{89D68C3F-76E9-4BE5-B725-E0AC49DC0317}" name="Other" dataDxfId="527"/>
    <tableColumn id="13" xr3:uid="{1F7E7E3A-F53D-4D6A-9DA5-4696D319F7C5}" name="Sample size" dataDxfId="526"/>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A1654F2-299F-48DA-BA72-994802691910}" name="Table23" displayName="Table23" ref="A4:D22" totalsRowShown="0" headerRowDxfId="386" tableBorderDxfId="385">
  <autoFilter ref="A4:D22" xr:uid="{BA1654F2-299F-48DA-BA72-994802691910}">
    <filterColumn colId="0" hiddenButton="1"/>
    <filterColumn colId="1" hiddenButton="1"/>
    <filterColumn colId="2" hiddenButton="1"/>
    <filterColumn colId="3" hiddenButton="1"/>
  </autoFilter>
  <tableColumns count="4">
    <tableColumn id="1" xr3:uid="{1E0C4A62-93F6-43FC-920E-C18D69ECB14C}" name="Category" dataDxfId="384"/>
    <tableColumn id="2" xr3:uid="{CA329682-652D-4D0C-B98A-4D58DA5084FF}" name="Sub-category" dataDxfId="383"/>
    <tableColumn id="3" xr3:uid="{735259FB-5D36-491A-853B-07AC96638489}" name="Percentage holding driving licence" dataDxfId="382"/>
    <tableColumn id="4" xr3:uid="{2A431095-0498-4E6F-9B0B-086DCD54CC63}" name="Sample size" dataDxfId="381" dataCellStyle="Comma"/>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2B4F8E4-BA80-4EA8-AFA8-EE7682EA49BE}" name="Table24" displayName="Table24" ref="A4:F10" totalsRowShown="0" headerRowDxfId="380" dataDxfId="379" tableBorderDxfId="378">
  <autoFilter ref="A4:F10" xr:uid="{D2B4F8E4-BA80-4EA8-AFA8-EE7682EA49BE}">
    <filterColumn colId="0" hiddenButton="1"/>
    <filterColumn colId="1" hiddenButton="1"/>
    <filterColumn colId="2" hiddenButton="1"/>
    <filterColumn colId="3" hiddenButton="1"/>
    <filterColumn colId="4" hiddenButton="1"/>
    <filterColumn colId="5" hiddenButton="1"/>
  </autoFilter>
  <tableColumns count="6">
    <tableColumn id="1" xr3:uid="{335E0E0C-512E-4A92-9053-EBE2DDBE8AC8}" name="Category" dataDxfId="377"/>
    <tableColumn id="2" xr3:uid="{5F05027D-C9C6-45F0-A747-DA207BAC48DE}" name="Sub-category"/>
    <tableColumn id="3" xr3:uid="{6CC7D782-F697-4A85-BBAB-D0522046BDF8}" name="None" dataDxfId="376"/>
    <tableColumn id="4" xr3:uid="{60968FAD-CE1A-4C9C-A5AE-C2DBB862FC53}" name="One" dataDxfId="375"/>
    <tableColumn id="5" xr3:uid="{90BCFA8C-1C7E-4594-A392-D93FFB2AB92C}" name="Two +" dataDxfId="374"/>
    <tableColumn id="6" xr3:uid="{E1461F62-D041-423D-B5B7-B060406807FD}" name="Sample size" dataDxfId="373" dataCellStyle="Comma"/>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45DF1CC-2666-420A-B572-CBB11CBEEB59}" name="Table25" displayName="Table25" ref="A4:F10" totalsRowShown="0" headerRowDxfId="372" dataDxfId="371" tableBorderDxfId="370">
  <autoFilter ref="A4:F10" xr:uid="{C45DF1CC-2666-420A-B572-CBB11CBEEB59}">
    <filterColumn colId="0" hiddenButton="1"/>
    <filterColumn colId="1" hiddenButton="1"/>
    <filterColumn colId="2" hiddenButton="1"/>
    <filterColumn colId="3" hiddenButton="1"/>
    <filterColumn colId="4" hiddenButton="1"/>
    <filterColumn colId="5" hiddenButton="1"/>
  </autoFilter>
  <tableColumns count="6">
    <tableColumn id="1" xr3:uid="{945E12AB-F03F-4033-B98E-EC20612A48F4}" name="Category" dataDxfId="369"/>
    <tableColumn id="2" xr3:uid="{54CAF6B2-BDF0-47C6-83A3-C7FEEADA11CE}" name="Sub-category" dataDxfId="368"/>
    <tableColumn id="3" xr3:uid="{3737CC71-08EB-4FB0-9757-B726A5600918}" name="None" dataDxfId="367"/>
    <tableColumn id="4" xr3:uid="{F718F2D8-67B3-430A-9AED-1725155D937F}" name="One" dataDxfId="366"/>
    <tableColumn id="5" xr3:uid="{7D00137D-1389-43E1-83AC-6376E96FBDFB}" name="Two +" dataDxfId="365"/>
    <tableColumn id="6" xr3:uid="{629E8C7B-D51F-4644-B338-7FB2519202AD}" name="Sample size" dataDxfId="364" dataCellStyle="Comma"/>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1CF0A10-6E28-49A8-A24E-F1ED9F3260AA}" name="Table26" displayName="Table26" ref="A4:I22" totalsRowShown="0" headerRowDxfId="363" dataDxfId="362" tableBorderDxfId="361">
  <autoFilter ref="A4:I22" xr:uid="{61CF0A10-6E28-49A8-A24E-F1ED9F3260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457B72F-F98B-41CF-8EAE-9D236AB22DBE}" name="Category" dataDxfId="360"/>
    <tableColumn id="2" xr3:uid="{811E537D-E3E7-4C6D-BD3E-E2DE7E3C9C47}" name="Sub-category" dataDxfId="359"/>
    <tableColumn id="3" xr3:uid="{2ACB0E66-E962-4747-9E5C-417AFE122E9D}" name="Drives every day" dataDxfId="358"/>
    <tableColumn id="4" xr3:uid="{CADE2E91-AE78-4BE1-87EB-DE8894D5B7D4}" name="At least 3 times per week" dataDxfId="357"/>
    <tableColumn id="5" xr3:uid="{4F0DE950-3FE2-4BB6-B91E-91B9DB953938}" name="1 or 2 times per week" dataDxfId="356"/>
    <tableColumn id="6" xr3:uid="{A235A905-7CD0-40E2-AE0D-211B3915B474}" name="Less than once a week" dataDxfId="355"/>
    <tableColumn id="7" xr3:uid="{5E646BBF-C788-42A0-A25E-CF57BD020265}" name="Has licence but never drives" dataDxfId="354"/>
    <tableColumn id="8" xr3:uid="{89D5364D-8180-41B0-A9FC-959AF469191C}" name="Does not have a full driving licence" dataDxfId="353"/>
    <tableColumn id="9" xr3:uid="{FBBE202F-E4C0-4186-B6A1-FE4DD5B8EEC1}" name="Sample size " dataDxfId="352"/>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71EB8A8-BE24-44FA-93C5-5D5F9E6D1F34}" name="Table27" displayName="Table27" ref="A4:I10" totalsRowShown="0" headerRowDxfId="351" dataDxfId="350" tableBorderDxfId="349">
  <autoFilter ref="A4:I10" xr:uid="{D71EB8A8-BE24-44FA-93C5-5D5F9E6D1F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AAF039D-F9D4-4C7F-8212-6B4B3D552E10}" name="Category" dataDxfId="348"/>
    <tableColumn id="2" xr3:uid="{3607A95D-578F-4CB7-91E6-1C1F4CDFF0C0}" name="Sub-category"/>
    <tableColumn id="3" xr3:uid="{E5B9423B-F5BF-423A-927F-F9BD099569C7}" name="Every day, or almost every day" dataDxfId="347"/>
    <tableColumn id="4" xr3:uid="{DA7B6157-E4BC-493F-8CA4-6A50A6D24AB1}" name="2 or 3 times per week" dataDxfId="346"/>
    <tableColumn id="5" xr3:uid="{57A9DE6D-96BF-4940-AF86-D5498AE6E0F4}" name="About once a week" dataDxfId="345"/>
    <tableColumn id="6" xr3:uid="{CD1F46EA-3F39-4065-B8AD-A61CA7BF446E}" name="About once a fortnight, or about once a month" dataDxfId="344"/>
    <tableColumn id="7" xr3:uid="{A1CB7A7A-B669-4DCF-88C7-8D8CEF8D826D}" name="Not used in past month" dataDxfId="343"/>
    <tableColumn id="8" xr3:uid="{88472238-DC15-429B-9560-58A3CFFE317B}" name="Used in past month" dataDxfId="342">
      <calculatedColumnFormula>100-G5</calculatedColumnFormula>
    </tableColumn>
    <tableColumn id="9" xr3:uid="{3ACA0C80-0D76-4E13-9671-D029FE11797C}" name="Sample size" dataDxfId="341" dataCellStyle="Comma"/>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D276AAF-4B60-44AE-BE65-1BDE76AA5519}" name="Table28" displayName="Table28" ref="A4:M10" totalsRowShown="0" headerRowDxfId="340" dataDxfId="339" tableBorderDxfId="338">
  <autoFilter ref="A4:M10" xr:uid="{FD276AAF-4B60-44AE-BE65-1BDE76AA55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7582115-0F93-43B6-A356-B58FE1D41DC3}" name="Category" dataDxfId="337"/>
    <tableColumn id="2" xr3:uid="{E032F921-E587-4E41-BD54-3A33A94F25B8}" name="Sub-category"/>
    <tableColumn id="3" xr3:uid="{49415F25-C915-4CAE-B066-6A46AD4BFDEE}" name="Buses run to timetable" dataDxfId="336"/>
    <tableColumn id="4" xr3:uid="{DFCB8C2F-4FDF-4D30-B215-D4B573E244D5}" name="Bus service stable, not regularly changing" dataDxfId="335"/>
    <tableColumn id="5" xr3:uid="{5D37A9F5-18A5-4A09-950D-FE5A351FC0BE}" name="Buses are clean" dataDxfId="334"/>
    <tableColumn id="6" xr3:uid="{1B89F631-8883-4EA3-98DC-649D670E73EB}" name="Buses are environmentally friendly" dataDxfId="333"/>
    <tableColumn id="7" xr3:uid="{58F77040-6C4A-4827-85F0-79B6B99DE621}" name="Feel safe and  secure on the bus in the day" dataDxfId="332"/>
    <tableColumn id="8" xr3:uid="{1911BBA6-5AFD-45D1-85A0-F95BCCA508A3}" name="Feel safe and  secure on the bus in the evening" dataDxfId="331"/>
    <tableColumn id="9" xr3:uid="{FA744E91-6DB1-4810-9F9E-6CEA982B3391}" name="It is simple to decide the ticket I need" dataDxfId="330"/>
    <tableColumn id="10" xr3:uid="{6F1FE48D-EBFB-4F57-8809-434591BB13C7}" name="Finding out about routes and times is easy" dataDxfId="329"/>
    <tableColumn id="11" xr3:uid="{77C2F050-6C25-4814-9611-D9367C5E836F}" name="Easy to change  from bus to other transport" dataDxfId="328"/>
    <tableColumn id="12" xr3:uid="{845D0D10-659D-439C-99F0-42AA6BEE9880}" name="Bus fares are good value" dataDxfId="327"/>
    <tableColumn id="13" xr3:uid="{490729DC-D737-4030-AEF9-3646D6F1D590}" name="Sample size" dataDxfId="326" dataCellStyle="Comma"/>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BC4D608-515E-4AC6-9566-A9D2E100E7B4}" name="Table30" displayName="Table30" ref="A5:Y11" totalsRowShown="0" dataDxfId="325" tableBorderDxfId="324">
  <autoFilter ref="A5:Y11" xr:uid="{EBC4D608-515E-4AC6-9566-A9D2E100E7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2CC96814-45E9-4A67-829E-472CF2DBAF65}" name="Category" dataDxfId="323"/>
    <tableColumn id="2" xr3:uid="{B38F3C57-6CA5-45D9-AC41-773D5F5DFA68}" name="Sub-category"/>
    <tableColumn id="3" xr3:uid="{761AF5F5-9137-4CDC-9120-C0B27D315BBB}" name="Nothing discourages" dataDxfId="322"/>
    <tableColumn id="4" xr3:uid="{8093F125-CB39-472B-9090-D00979ABD137}" name="Takes too long" dataDxfId="321"/>
    <tableColumn id="5" xr3:uid="{81FBFCF2-43E2-4FFF-AD00-55172842CEB8}" name="Inconvenient" dataDxfId="320"/>
    <tableColumn id="6" xr3:uid="{35325001-50C1-400A-AD83-41427AA6036A}" name="No direct route" dataDxfId="319"/>
    <tableColumn id="7" xr3:uid="{0142EC8F-292D-4B12-A579-ADA101C8592A}" name="Use my own car" dataDxfId="318"/>
    <tableColumn id="8" xr3:uid="{EDBF019D-E68C-4084-A7AD-E9B23488DF8E}" name="Need a car for, or at, work" dataDxfId="317"/>
    <tableColumn id="9" xr3:uid="{BB116214-D2C8-4A4D-A262-68763306F0CD}" name="Cost" dataDxfId="316"/>
    <tableColumn id="10" xr3:uid="{DEAD4372-9CF8-4136-BDF0-62EDB5063179}" name="Work unsocial or unusual hours" dataDxfId="315"/>
    <tableColumn id="11" xr3:uid="{89A16AD9-30D7-4994-A16C-F12EC3623DA9}" name="Public transport unreliable" dataDxfId="314"/>
    <tableColumn id="12" xr3:uid="{3278FF4C-BEF0-48AA-8B12-4B619FDCBBA4}" name="Lack of service" dataDxfId="313"/>
    <tableColumn id="13" xr3:uid="{68C192CE-D8AD-4A08-8F75-124847BFFCFC}" name="Too infrequent" dataDxfId="312"/>
    <tableColumn id="14" xr3:uid="{2F5F7798-45B0-4BFF-BE1D-652537929262}" name="Health reasons" dataDxfId="311"/>
    <tableColumn id="15" xr3:uid="{A4E020A0-065E-4011-9B4F-D4B5CE43EEA9}" name="Difficult access, on-offsteps" dataDxfId="310"/>
    <tableColumn id="16" xr3:uid="{242D6ACE-A516-4A1D-9523-5605C780B2EC}" name="Too much to carry, awkward" dataDxfId="309"/>
    <tableColumn id="17" xr3:uid="{F2AD6A3D-E803-4197-93C0-3D845AA32E1D}" name="Uncomfortable" dataDxfId="308"/>
    <tableColumn id="18" xr3:uid="{18D4B7D3-939B-4523-BE0B-CE8AFA3E786B}" name="No need" dataDxfId="307"/>
    <tableColumn id="19" xr3:uid="{A7C78C52-7DD3-4EF0-816C-17618D7D672A}" name="Prefer to walk/cycle" dataDxfId="306"/>
    <tableColumn id="20" xr3:uid="{40666940-15CE-4973-8284-A412330E87A3}" name="Dislike waiting about" dataDxfId="305"/>
    <tableColumn id="21" xr3:uid="{A686E0FE-4CEF-421D-9F3A-C424A13AE3B4}" name="Long walk to bus stop" dataDxfId="304"/>
    <tableColumn id="22" xr3:uid="{79DED1C5-E40C-4976-816A-F1A0BC7EB5FB}" name="Lives centrally, within walking distance" dataDxfId="303"/>
    <tableColumn id="23" xr3:uid="{2D6EBF94-DC7D-4426-9055-8892FAA9591F}" name="Other choices - train, tube or taxi" dataDxfId="302"/>
    <tableColumn id="24" xr3:uid="{569DCF61-32A1-4A58-94B5-1D9CFBBB2E1C}" name="Dirty or filthy" dataDxfId="301"/>
    <tableColumn id="25" xr3:uid="{A2316669-48BE-4AC3-86C4-5B72462ABED4}" name="Sample Size" dataDxfId="300"/>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73B6FB4-24E8-4BFA-B95E-5F5C6069B267}" name="Table31" displayName="Table31" ref="A4:G10" totalsRowShown="0" headerRowDxfId="299" dataDxfId="298" tableBorderDxfId="297">
  <autoFilter ref="A4:G10" xr:uid="{D73B6FB4-24E8-4BFA-B95E-5F5C6069B26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45CAD8-4E99-4CD3-8F15-53CD895B7315}" name="Category" dataDxfId="296"/>
    <tableColumn id="2" xr3:uid="{938E390B-6044-440B-90A0-AD541441BA1C}" name="Sub-category"/>
    <tableColumn id="3" xr3:uid="{429378EF-FE5C-43DC-A102-5C922EA0C053}" name="At least once a week" dataDxfId="295"/>
    <tableColumn id="4" xr3:uid="{1587C1DF-4519-4A9C-8846-3BB993544B34}" name="About once a fortnight, or about once a month" dataDxfId="294"/>
    <tableColumn id="5" xr3:uid="{23C29139-93A1-4185-BB0D-64401619F2F5}" name="Not used in past month" dataDxfId="293"/>
    <tableColumn id="6" xr3:uid="{D1A197AE-1D7C-4F22-ADEC-6354232566BC}" name="Used in past month" dataDxfId="292">
      <calculatedColumnFormula>100-E5</calculatedColumnFormula>
    </tableColumn>
    <tableColumn id="7" xr3:uid="{51CA0025-D1F6-4746-B6D4-D6F4459B5489}" name="Sample size" dataDxfId="291" dataCellStyle="Comma"/>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988B708-90E1-4E2A-8EEB-C7AC8E592FD2}" name="Table32" displayName="Table32" ref="A4:L10" totalsRowShown="0" headerRowDxfId="290" dataDxfId="289" tableBorderDxfId="288">
  <autoFilter ref="A4:L10" xr:uid="{6988B708-90E1-4E2A-8EEB-C7AC8E592F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F09E7098-3B97-4326-AE04-CB54A6B9D082}" name="Category" dataDxfId="287"/>
    <tableColumn id="2" xr3:uid="{D4FB121F-CE03-4249-8BED-B91609BFF37E}" name="Sub-category"/>
    <tableColumn id="3" xr3:uid="{38CA1BF6-68E7-4A42-8F35-58BCC8889DF0}" name="Trains run to timetable" dataDxfId="286"/>
    <tableColumn id="4" xr3:uid="{FFED464E-FED0-43EF-A78A-DEBCA21E740D}" name="Train service stable, not regularly changing" dataDxfId="285"/>
    <tableColumn id="5" xr3:uid="{66D72967-387D-48D6-80E9-D4B9E57EB582}" name="Trains are clean" dataDxfId="284"/>
    <tableColumn id="6" xr3:uid="{E6043A7D-C37A-47A7-A696-46B392F357DA}" name="Feel safe and  secure on the train in the day" dataDxfId="283"/>
    <tableColumn id="7" xr3:uid="{35701FBC-041C-4D8F-96F7-C95246FB0FF5}" name="Feel safe and  secure on the train in the evening" dataDxfId="282"/>
    <tableColumn id="8" xr3:uid="{217A2A00-6556-4F1C-8921-01B9B7799933}" name="It is simple to decide the ticket I need" dataDxfId="281"/>
    <tableColumn id="9" xr3:uid="{C54CAD5C-2A26-4A45-937F-DE14C3A502CE}" name="Finding out about routes and times is easy" dataDxfId="280"/>
    <tableColumn id="10" xr3:uid="{CA80652F-CC7E-4923-87B8-E7CF06AAFE83}" name="Easy to change  from train to other transport" dataDxfId="279"/>
    <tableColumn id="11" xr3:uid="{B263F1E2-0A1F-49B3-BCC0-B5DB76023B4D}" name="Train fares are good value fares" dataDxfId="278"/>
    <tableColumn id="12" xr3:uid="{9D33A5DC-DF01-4D43-95F4-9A2C6DEED6C9}" name="Sample size" dataDxfId="277" dataCellStyle="Comma"/>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A6811F2-FDA8-429B-BBC5-DE6F549F7FE1}" name="Table34" displayName="Table34" ref="A5:W11" totalsRowShown="0" headerRowDxfId="276" dataDxfId="275" tableBorderDxfId="274">
  <autoFilter ref="A5:W11" xr:uid="{BA6811F2-FDA8-429B-BBC5-DE6F549F7F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816A19F7-11AC-41BE-A26F-2CA66AA28FD5}" name="Category" dataDxfId="273"/>
    <tableColumn id="2" xr3:uid="{C677741A-01E4-47E9-B7C0-3D83A67753A7}" name="Sub-category"/>
    <tableColumn id="3" xr3:uid="{3A8D27AE-F372-4F52-96F2-F00766298756}" name="Nothing discourages" dataDxfId="272"/>
    <tableColumn id="4" xr3:uid="{6906CE1E-3B90-423D-87B9-36ABC885605D}" name="No nearby station" dataDxfId="271"/>
    <tableColumn id="5" xr3:uid="{804857CB-9621-4FDB-906F-5A9036785DBC}" name="Takes too long" dataDxfId="270"/>
    <tableColumn id="6" xr3:uid="{0B497D42-6425-4592-8B60-AC81338C1343}" name="Inconvenient" dataDxfId="269"/>
    <tableColumn id="7" xr3:uid="{149D883C-73F6-4890-A9A3-C07453C6F45C}" name="No direct route" dataDxfId="268"/>
    <tableColumn id="8" xr3:uid="{4B97C882-FCE7-4613-9136-A75BF5AF7AFA}" name="Use my own car" dataDxfId="267"/>
    <tableColumn id="9" xr3:uid="{E340E8B1-20E2-418D-AEAC-DEF44087500A}" name="Need a car for, or at, work" dataDxfId="266"/>
    <tableColumn id="10" xr3:uid="{83E111DB-4D4F-482F-92CC-8A2D496F4C5B}" name="Cost" dataDxfId="265"/>
    <tableColumn id="11" xr3:uid="{40D9A544-605F-4FA7-AE26-AFAB492DF028}" name="Work unsocial or unusual hours" dataDxfId="264"/>
    <tableColumn id="12" xr3:uid="{308F4647-25FE-4C62-9DA8-5572933DC3EC}" name="Trains unreliable" dataDxfId="263"/>
    <tableColumn id="13" xr3:uid="{8466421F-5085-46EA-9633-EDCC7985A948}" name="Lack of service" dataDxfId="262"/>
    <tableColumn id="14" xr3:uid="{1DF5AE12-4C09-406D-8B6D-263639BF67D1}" name="Too infrequent" dataDxfId="261"/>
    <tableColumn id="15" xr3:uid="{3DAD02F0-5FF1-45AB-AF4B-9F5A74472103}" name="No need" dataDxfId="260"/>
    <tableColumn id="16" xr3:uid="{A44837C6-0CDD-43E7-9A19-B313108534B2}" name="Health reasons" dataDxfId="259"/>
    <tableColumn id="17" xr3:uid="{269D2602-69F9-4589-91E8-31F65822833F}" name="Difficult access, on-offsteps" dataDxfId="258"/>
    <tableColumn id="18" xr3:uid="{6A6AD7CA-16C5-44DC-85B4-9C288C62C9A5}" name="Too much to carry, awkward" dataDxfId="257"/>
    <tableColumn id="19" xr3:uid="{BCD66690-62D9-46D9-9AE6-D9B575AE600E}" name="Uncomfortable" dataDxfId="256"/>
    <tableColumn id="20" xr3:uid="{3D333D28-B0DB-42D1-B49D-43836F642F6C}" name="Prefer to walk/cycle" dataDxfId="255"/>
    <tableColumn id="21" xr3:uid="{E1FEE49C-669F-4D02-B2D3-A460976F55B7}" name="Dislike waiting about" dataDxfId="254"/>
    <tableColumn id="22" xr3:uid="{EE7DF0DE-37FD-4255-8986-3FC03A85FFD7}" name="Lives centrally, within walking distance" dataDxfId="253"/>
    <tableColumn id="23" xr3:uid="{62360E54-E9CD-439D-961D-B6AE05A7766F}" name="Sample Size" dataDxfId="252"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BD9F9C-31BB-4D72-B3FD-5032BA9A6F26}" name="Table6" displayName="Table6" ref="A4:D22" totalsRowShown="0" headerRowDxfId="525" tableBorderDxfId="524">
  <autoFilter ref="A4:D22" xr:uid="{E9BD9F9C-31BB-4D72-B3FD-5032BA9A6F26}">
    <filterColumn colId="0" hiddenButton="1"/>
    <filterColumn colId="1" hiddenButton="1"/>
    <filterColumn colId="2" hiddenButton="1"/>
    <filterColumn colId="3" hiddenButton="1"/>
  </autoFilter>
  <tableColumns count="4">
    <tableColumn id="1" xr3:uid="{EF6ABD67-E32E-4679-B62B-7BCE9BABE2B1}" name="Category" dataDxfId="523"/>
    <tableColumn id="2" xr3:uid="{FCDEAC51-4F7B-49FD-8AF1-0CD7751B8F57}" name="Sub-category" dataDxfId="522"/>
    <tableColumn id="3" xr3:uid="{9A3AAE85-24B8-4CDC-AA6C-4302180C6BD0}" name="Income [Note 6]" dataDxfId="521" dataCellStyle="Per cent"/>
    <tableColumn id="4" xr3:uid="{90DEC4F6-BCFB-47FB-BCA3-BA965E3F2F16}" name="Sample size" dataDxfId="520"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0256FF8-E0E3-442B-80C3-6D1F0AB13EAE}" name="Table35" displayName="Table35" ref="A4:D22" totalsRowShown="0" tableBorderDxfId="251">
  <autoFilter ref="A4:D22" xr:uid="{50256FF8-E0E3-442B-80C3-6D1F0AB13EAE}">
    <filterColumn colId="0" hiddenButton="1"/>
    <filterColumn colId="1" hiddenButton="1"/>
    <filterColumn colId="2" hiddenButton="1"/>
    <filterColumn colId="3" hiddenButton="1"/>
  </autoFilter>
  <tableColumns count="4">
    <tableColumn id="1" xr3:uid="{524F8F87-DAFE-4FBC-A7B4-37A62BE9A453}" name="Category" dataDxfId="250"/>
    <tableColumn id="2" xr3:uid="{F284D906-9872-40C0-90CD-973A06F1A294}" name="Sub-category" dataDxfId="249"/>
    <tableColumn id="3" xr3:uid="{5235F82C-05E0-4F81-943B-5849AC3F8E04}" name="Very or fairly satisfied" dataDxfId="248"/>
    <tableColumn id="4" xr3:uid="{3F1579F1-8BF5-4742-B52D-A8799CDD630C}" name="Sample size" dataDxfId="247"/>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9DF800B-C035-4FAC-92CC-B416B95B4881}" name="Table36" displayName="Table36" ref="A4:D22" totalsRowShown="0" tableBorderDxfId="246">
  <autoFilter ref="A4:D22" xr:uid="{79DF800B-C035-4FAC-92CC-B416B95B4881}">
    <filterColumn colId="0" hiddenButton="1"/>
    <filterColumn colId="1" hiddenButton="1"/>
    <filterColumn colId="2" hiddenButton="1"/>
    <filterColumn colId="3" hiddenButton="1"/>
  </autoFilter>
  <tableColumns count="4">
    <tableColumn id="1" xr3:uid="{83B64CC6-9920-4A2D-93F0-2A4F7BA32DD1}" name="Category" dataDxfId="245"/>
    <tableColumn id="2" xr3:uid="{F85E91AC-A329-4E89-8AE5-13D74CA39D2E}" name="Sub-category" dataDxfId="244"/>
    <tableColumn id="3" xr3:uid="{460C2BCD-BB76-4964-BC9E-4B11313C6124}" name="Percentage flying" dataDxfId="243"/>
    <tableColumn id="4" xr3:uid="{1F1652D5-ECFB-46EE-96E1-8ACFC4C8E342}" name="Sample size" dataDxfId="242"/>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0C04D24-7F77-4D67-861D-8D429F0B69F2}" name="Table37" displayName="Table37" ref="A4:D10" totalsRowShown="0" tableBorderDxfId="241">
  <autoFilter ref="A4:D10" xr:uid="{E0C04D24-7F77-4D67-861D-8D429F0B69F2}">
    <filterColumn colId="0" hiddenButton="1"/>
    <filterColumn colId="1" hiddenButton="1"/>
    <filterColumn colId="2" hiddenButton="1"/>
    <filterColumn colId="3" hiddenButton="1"/>
  </autoFilter>
  <tableColumns count="4">
    <tableColumn id="1" xr3:uid="{EA07D648-5538-4C4F-82A7-52D389C661F4}" name="Category" dataDxfId="240"/>
    <tableColumn id="2" xr3:uid="{3A7ADA74-0204-4C10-B662-5C3A01F896FD}" name="Sub-category"/>
    <tableColumn id="3" xr3:uid="{88A3A508-CDBE-4B57-A6ED-851644F6A813}" name="Percentage flying" dataDxfId="239"/>
    <tableColumn id="4" xr3:uid="{7738B58E-3F78-421E-BE2D-7BFEDF80E5A2}" name="Sample size" dataDxfId="238"/>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344A65B-66E3-40D9-B880-A94E03F9C922}" name="Table38" displayName="Table38" ref="A4:U10" totalsRowShown="0" headerRowDxfId="237" headerRowBorderDxfId="236" tableBorderDxfId="235">
  <autoFilter ref="A4:U10" xr:uid="{9344A65B-66E3-40D9-B880-A94E03F9C9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2AAC4EE-18CE-4A76-9B2A-F8D9D1D55BF4}" name="Category" dataDxfId="234"/>
    <tableColumn id="2" xr3:uid="{67CFDBD4-3FE4-48C3-83D1-0EAB8FAA0F66}" name="Sub-category"/>
    <tableColumn id="3" xr3:uid="{30ABAC4D-0800-4C04-A0AC-7CB292FED0AE}" name="£1 to £19 (only those who spent on fuel)" dataDxfId="233" dataCellStyle="Per cent"/>
    <tableColumn id="4" xr3:uid="{1825B67A-7E06-4141-B555-E94039938B50}" name="£20 to £39 (only those who spent on fuel)" dataDxfId="232" dataCellStyle="Per cent"/>
    <tableColumn id="5" xr3:uid="{259E99AD-2E23-46DB-82BC-BED4571872B5}" name="£40 to £59 (only those who spent on fuel)" dataDxfId="231" dataCellStyle="Per cent"/>
    <tableColumn id="6" xr3:uid="{2D9B7E17-F8A7-4E73-A60E-183053330441}" name="£60 to £99 (only those who spent on fuel)" dataDxfId="230" dataCellStyle="Per cent"/>
    <tableColumn id="7" xr3:uid="{64F714F5-7922-45F7-8778-40DF692667C6}" name="£100 to £149 (only those who spent on fuel)" dataDxfId="229" dataCellStyle="Per cent"/>
    <tableColumn id="8" xr3:uid="{9227617F-AB1D-409B-B79B-1612F20E5E2C}" name="£150 and over (only those who spent on fuel)" dataDxfId="228" dataCellStyle="Per cent"/>
    <tableColumn id="9" xr3:uid="{421A7382-C1A0-4643-AEA0-C7714179A586}" name="Median (£, only those who spent on fuel)" dataDxfId="227"/>
    <tableColumn id="10" xr3:uid="{0D9D7490-26FA-4265-B6D2-360FA5156705}" name="Mean (£, only those who spent on fuel)" dataDxfId="226"/>
    <tableColumn id="11" xr3:uid="{5AB5D5EF-56B2-463B-89FE-E4579C2C4A34}" name="Sample Size (only those who spent on fuel)" dataDxfId="225" dataCellStyle="Comma"/>
    <tableColumn id="12" xr3:uid="{83782AF3-FBEF-448A-9FC2-97002550871D}" name="£0 (all people, including non-drivers)" dataDxfId="224" dataCellStyle="Per cent"/>
    <tableColumn id="13" xr3:uid="{21306E28-1966-417E-902A-A0511ED0CAC3}" name="£1 to £19 (all people, including non-drivers)" dataDxfId="223" dataCellStyle="Per cent"/>
    <tableColumn id="14" xr3:uid="{47913773-5AE1-4026-BB27-232F57451BCA}" name="£20 to £39 (all people, including non-drivers)" dataDxfId="222" dataCellStyle="Per cent"/>
    <tableColumn id="15" xr3:uid="{BD505CEC-3BFF-4648-8093-8623546AC7CC}" name="£40 to £59 (all people, including non-drivers)" dataDxfId="221" dataCellStyle="Per cent"/>
    <tableColumn id="16" xr3:uid="{49C6DF48-FB7D-46B3-B67A-B749ABF60FBF}" name="£60 to £99 (all people, including non-drivers)" dataDxfId="220" dataCellStyle="Per cent"/>
    <tableColumn id="17" xr3:uid="{F60C1758-C49E-47D7-B9A8-A0B144A3E98B}" name="£100 to £149 (all people, including non-drivers)" dataDxfId="219" dataCellStyle="Per cent"/>
    <tableColumn id="18" xr3:uid="{160B90BD-7252-4F89-AEA7-5B2CD0A25E9D}" name="£150 and over (all people, including non-drivers)" dataDxfId="218" dataCellStyle="Per cent"/>
    <tableColumn id="19" xr3:uid="{3108CE24-405A-491F-9D4C-D6ABD56DB389}" name="Median (£, all people, including non-drivers)" dataDxfId="217"/>
    <tableColumn id="20" xr3:uid="{0E620A58-E12A-43AF-A4D4-5B80722DB8C3}" name="Mean (£, all people, including non-drivers)" dataDxfId="216"/>
    <tableColumn id="21" xr3:uid="{507D0770-17E6-49E6-A381-0744905526E7}" name="Sample size (all people including drivers)" dataDxfId="215" dataCellStyle="Comma"/>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141AA7E-2527-4EEE-980B-D4792C42E52B}" name="Table39" displayName="Table39" ref="A4:J10" totalsRowShown="0" headerRowDxfId="214" dataDxfId="212" headerRowBorderDxfId="213" tableBorderDxfId="211" headerRowCellStyle="Normal 3">
  <autoFilter ref="A4:J10" xr:uid="{6141AA7E-2527-4EEE-980B-D4792C42E5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D90CD61-B2A9-4992-BCBD-F56DA1C52989}" name="Category" dataDxfId="210"/>
    <tableColumn id="2" xr3:uid="{92112282-739E-4070-B00E-8D3918D9700C}" name="Sub-category"/>
    <tableColumn id="3" xr3:uid="{4EA1CE77-902D-48A0-A66A-741DEED730CC}" name="Nothing" dataDxfId="209"/>
    <tableColumn id="4" xr3:uid="{E6108C0E-A68E-4575-88DA-CE7A7470B864}" name="£1 to £5" dataDxfId="208"/>
    <tableColumn id="5" xr3:uid="{300D16C9-1BB0-4A45-AB07-CDD78B417FA1}" name="£6 to £10" dataDxfId="207"/>
    <tableColumn id="6" xr3:uid="{13D1530D-1719-4DD6-97E0-E8F41F0E2590}" name="£11 to £20" dataDxfId="206"/>
    <tableColumn id="7" xr3:uid="{BD9FD71D-F4B5-4F5F-8987-8F3111821F09}" name="£20 to £49" dataDxfId="205"/>
    <tableColumn id="8" xr3:uid="{C7918E24-AD34-44B9-AA5E-2AA4A31C2102}" name="over £50" dataDxfId="204"/>
    <tableColumn id="9" xr3:uid="{8DD01B4C-80DB-4C6E-84C2-E729989C60DA}" name="Mean (£)" dataDxfId="203"/>
    <tableColumn id="10" xr3:uid="{0415567E-5165-4573-A94D-5C09826201DA}" name="Sample size" dataDxfId="202"/>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CC6EA95-FF89-439B-A992-A6CE3B59E645}" name="Table40" displayName="Table40" ref="A4:J10" totalsRowShown="0" headerRowDxfId="201" tableBorderDxfId="200">
  <autoFilter ref="A4:J10" xr:uid="{2CC6EA95-FF89-439B-A992-A6CE3B59E6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124EA7E-0FF2-421D-8C40-2EAAE9107D26}" name="Category" dataDxfId="199"/>
    <tableColumn id="2" xr3:uid="{5E160842-D3F3-463C-A2E3-8808C699F8C8}" name="Sub-category"/>
    <tableColumn id="3" xr3:uid="{7396FD1A-8A29-4564-998A-ED2DDC61DE94}" name="Very easy" dataDxfId="198" dataCellStyle="Per cent"/>
    <tableColumn id="4" xr3:uid="{0D8A6130-1BF8-40CC-8E5A-0BD8A24E7534}" name="Fairly easy" dataDxfId="197" dataCellStyle="Per cent"/>
    <tableColumn id="5" xr3:uid="{1250315A-32FB-4DC9-AE71-A100502CBC20}" name="Neither easy nor difficult" dataDxfId="196" dataCellStyle="Per cent"/>
    <tableColumn id="6" xr3:uid="{10BE7E09-803A-41A0-A360-E42528079C6A}" name="Fairly difficult" dataDxfId="195" dataCellStyle="Per cent"/>
    <tableColumn id="7" xr3:uid="{FAEBBC10-7C47-46EE-BA06-15478D57DB0B}" name="Very difficult" dataDxfId="194" dataCellStyle="Per cent"/>
    <tableColumn id="8" xr3:uid="{7BA60CCB-AFB6-4349-BB5B-44F6A3A62E65}" name="Don’t know" dataDxfId="193" dataCellStyle="Per cent"/>
    <tableColumn id="9" xr3:uid="{115D8D25-82D1-44F8-83C6-D8214934978A}" name="Total easy"/>
    <tableColumn id="10" xr3:uid="{3FB1662E-5B08-4718-B6F8-D97EA819DFD0}" name="Sample size"/>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77B0E-BD25-42A6-94BE-1300090CA2A4}" name="Table1" displayName="Table1" ref="A4:I6" totalsRowShown="0" headerRowDxfId="192" tableBorderDxfId="191">
  <autoFilter ref="A4:I6" xr:uid="{D2E77B0E-BD25-42A6-94BE-1300090CA2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EAF390A-044D-403E-A0B4-CCC62B93B4C0}" name="Category" dataDxfId="190"/>
    <tableColumn id="2" xr3:uid="{0C70E56E-025A-4DFD-A046-0C0D8FE30C48}" name="2017"/>
    <tableColumn id="3" xr3:uid="{479EB8B1-C68D-4BB6-B827-C81B6B29968D}" name="2018"/>
    <tableColumn id="4" xr3:uid="{57B770A7-2702-44D1-A2D0-092D0DDD01FE}" name="2019"/>
    <tableColumn id="5" xr3:uid="{D488D3EA-189A-4198-8131-AF1FFACEB92D}" name="2020"/>
    <tableColumn id="6" xr3:uid="{6217F7A6-CB27-49DD-9198-201C1EC2BB5D}" name="2021"/>
    <tableColumn id="7" xr3:uid="{05560CA6-D1B5-42C0-A185-151C6F6AAD02}" name="2022"/>
    <tableColumn id="8" xr3:uid="{E74C8E41-4575-4667-B9E7-D2FE12F5A293}" name="2023"/>
    <tableColumn id="9" xr3:uid="{6590E2F2-6A47-4082-BA61-36E0686FCC1D}" name="2024"/>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B0B597-0E26-4181-AB85-AF129478D17E}" name="Table3" displayName="Table3" ref="A5:X9" totalsRowShown="0" headerRowDxfId="189" headerRowBorderDxfId="188" tableBorderDxfId="187">
  <autoFilter ref="A5:X9" xr:uid="{2EB0B597-0E26-4181-AB85-AF129478D1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A97CAB2-AD35-4F9A-8ED0-C84046F11331}" name="Types of buses" dataDxfId="186" dataCellStyle="Normal 2"/>
    <tableColumn id="2" xr3:uid="{D02E6AAA-9C9B-4D1C-B29B-A9D0FB36CDCA}" name="Number or percentage"/>
    <tableColumn id="3" xr3:uid="{E97202E9-03F1-4BF8-9982-23019CC541B9}" name="2004-05"/>
    <tableColumn id="4" xr3:uid="{071D5E83-4E9A-4395-B410-921103BC1359}" name="2005-06"/>
    <tableColumn id="5" xr3:uid="{E36CC23D-4088-4E9F-B3CB-A308B2F688B7}" name="2006-07"/>
    <tableColumn id="6" xr3:uid="{C4D84BB1-E077-4A17-9A45-7299C99F5838}" name="2007-08"/>
    <tableColumn id="7" xr3:uid="{A6A2F087-A240-468A-8CF4-827399C05693}" name="2008-09"/>
    <tableColumn id="8" xr3:uid="{22172F4F-FAB4-4279-AC61-21AA4852BB1B}" name="2009-10"/>
    <tableColumn id="9" xr3:uid="{135F5EC7-F9A9-4C3C-8E5F-7571B2724748}" name="2010-11"/>
    <tableColumn id="10" xr3:uid="{422689F2-E9A3-410D-BA85-519860C52DFA}" name="2011-12"/>
    <tableColumn id="11" xr3:uid="{7BCDFF14-CD80-41EA-890A-0B8B04A92C73}" name="2012-13"/>
    <tableColumn id="12" xr3:uid="{97BA3FEA-4009-4FA5-BFFD-42424F2D6D5B}" name="2013-14"/>
    <tableColumn id="13" xr3:uid="{5AA3A889-1AA0-43E4-A234-232F574ACA1E}" name="2014-15"/>
    <tableColumn id="14" xr3:uid="{00BCA407-7398-4656-9FD6-7755663D7146}" name="2015-16"/>
    <tableColumn id="15" xr3:uid="{55003A25-44A9-4BC1-8853-CC30456BD903}" name="2016-17"/>
    <tableColumn id="16" xr3:uid="{AF4EDF95-20EB-4496-8726-2FF60228DE79}" name="2017-18"/>
    <tableColumn id="17" xr3:uid="{C99F8F98-B3D7-4D34-87FA-8F7C84C55FB2}" name="2018-19"/>
    <tableColumn id="18" xr3:uid="{10EFE10D-5564-4A70-9B78-F221B5CE7B78}" name="2019-20"/>
    <tableColumn id="19" xr3:uid="{597A12FF-8061-4407-A8C3-1DD5BD8F2B45}" name="2020-21"/>
    <tableColumn id="20" xr3:uid="{85C8F328-C4F4-4C10-B419-3903BF5021A1}" name="2021-22"/>
    <tableColumn id="23" xr3:uid="{752F9CD3-341A-4E21-A66B-62C5A3A3883D}" name="2022-23"/>
    <tableColumn id="24" xr3:uid="{74BC7FA1-4D97-47F7-BEC7-799BDC864671}" name="2023-24"/>
    <tableColumn id="21" xr3:uid="{531D6CE5-717C-4CC2-8653-B36D44905799}" name="% change over 1 year" dataDxfId="185" dataCellStyle="Normal 2"/>
    <tableColumn id="22" xr3:uid="{84F08827-CA3D-41EF-A669-1E661514F9C6}" name="% change over 5 years" dataDxfId="184" dataCellStyle="Normal 2"/>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DD49152-E4EC-4FA4-921A-9E4175A0B43D}" name="Table41" displayName="Table41" ref="A4:I7" totalsRowShown="0" headerRowDxfId="183" dataDxfId="182" tableBorderDxfId="181" headerRowCellStyle="Normal 6" dataCellStyle="Normal 6">
  <autoFilter ref="A4:I7" xr:uid="{4DD49152-E4EC-4FA4-921A-9E4175A0B4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1E8AE92-83DA-4224-A765-4EC0D956C0CC}" name="Disability status" dataDxfId="180" dataCellStyle="Normal 6"/>
    <tableColumn id="2" xr3:uid="{5351D661-DDE0-4035-9B36-46B21B37B852}" name="Very good" dataDxfId="179" dataCellStyle="Normal 6"/>
    <tableColumn id="3" xr3:uid="{ACE388F4-C6F3-4844-9CCD-7BA44E39ACFA}" name="Fairly good" dataDxfId="178" dataCellStyle="Normal 6"/>
    <tableColumn id="4" xr3:uid="{38475580-A630-48CC-A7E1-8F8241739FF8}" name="Neither good nor poor" dataDxfId="177" dataCellStyle="Normal 6"/>
    <tableColumn id="5" xr3:uid="{C36A8D5A-3D62-42EE-B838-87982534FAA6}" name="Fairly poor" dataDxfId="176" dataCellStyle="Normal 6"/>
    <tableColumn id="6" xr3:uid="{A767FD51-8D4F-4896-AC86-0DDE645686A3}" name="Very poor" dataDxfId="175" dataCellStyle="Normal 6"/>
    <tableColumn id="7" xr3:uid="{B2DD13D8-BB47-43EF-A69E-69238C2C7A47}" name="All good" dataDxfId="174" dataCellStyle="Normal 6"/>
    <tableColumn id="8" xr3:uid="{BB657BB0-31B0-462F-9062-DF0EEC5BB42C}" name="All poor" dataDxfId="173" dataCellStyle="Normal 6"/>
    <tableColumn id="9" xr3:uid="{7AE03914-39C1-4F32-82CE-826155B9E0D5}" name="Unweighted base" dataDxfId="172" dataCellStyle="Comma 4"/>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CED3F88-838B-4952-8650-E4C25D6106B4}" name="Table42" displayName="Table42" ref="A4:I7" totalsRowShown="0" headerRowDxfId="171" tableBorderDxfId="170" headerRowCellStyle="Normal 6">
  <autoFilter ref="A4:I7" xr:uid="{2CED3F88-838B-4952-8650-E4C25D6106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D5541B4-E4C3-400B-A916-8B0CBF600AF5}" name="Disability status" dataDxfId="169" dataCellStyle="Normal 6"/>
    <tableColumn id="2" xr3:uid="{A6D9A1E5-33E5-4D7E-A250-E65FB57E5723}" name="Very good" dataDxfId="168" dataCellStyle="Normal 6"/>
    <tableColumn id="3" xr3:uid="{70C8D61C-2EF1-4BA1-BDAE-B1A156B03DA9}" name="Fairly good" dataDxfId="167" dataCellStyle="Normal 6"/>
    <tableColumn id="4" xr3:uid="{AFB42A66-F692-4D4A-9F52-7C80EF236315}" name="Neither good nor poor" dataDxfId="166" dataCellStyle="Normal 6"/>
    <tableColumn id="5" xr3:uid="{05E398B7-8141-4DF2-8150-8C7F9DB04F6D}" name="Fairly poor" dataDxfId="165" dataCellStyle="Normal 6"/>
    <tableColumn id="6" xr3:uid="{A6B4FA98-678E-474C-9AFE-85A90BDEA565}" name="Very poor" dataDxfId="164" dataCellStyle="Normal 6"/>
    <tableColumn id="7" xr3:uid="{A5473306-3A69-41C9-A6C4-1AA32315F3B8}" name="All good" dataDxfId="163" dataCellStyle="Normal 6"/>
    <tableColumn id="8" xr3:uid="{CA94EB5D-DC71-4BD2-82E8-872A98779CD6}" name="All poor" dataDxfId="162" dataCellStyle="Normal 6"/>
    <tableColumn id="9" xr3:uid="{191E5517-D25B-42F5-BA74-3B199DD5038C}" name="Unweighted base" dataDxfId="161" dataCellStyle="Comma 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0F7539D-1264-462E-9A15-F2C03DBA830E}" name="Table7" displayName="Table7" ref="A4:E10" totalsRowShown="0" headerRowDxfId="519" dataDxfId="518" tableBorderDxfId="517">
  <autoFilter ref="A4:E10" xr:uid="{B0F7539D-1264-462E-9A15-F2C03DBA830E}">
    <filterColumn colId="0" hiddenButton="1"/>
    <filterColumn colId="1" hiddenButton="1"/>
    <filterColumn colId="2" hiddenButton="1"/>
    <filterColumn colId="3" hiddenButton="1"/>
    <filterColumn colId="4" hiddenButton="1"/>
  </autoFilter>
  <tableColumns count="5">
    <tableColumn id="1" xr3:uid="{B11F8F25-E408-448C-A6B7-BBDA680397B8}" name="Category" dataDxfId="516"/>
    <tableColumn id="2" xr3:uid="{2A3F88EB-2ADF-447E-A3B3-AD973FE0F4EA}" name="Sub-category"/>
    <tableColumn id="3" xr3:uid="{53B1E0E4-B8A0-4F45-BB86-73340A4688E0}" name="urban" dataDxfId="515"/>
    <tableColumn id="4" xr3:uid="{92A36C84-CCA6-44F8-8798-3BDBCE73B6B3}" name="rural" dataDxfId="514"/>
    <tableColumn id="5" xr3:uid="{0893B8FB-69FD-4AE7-8AD5-618B67093850}" name="Sample size" dataDxfId="513" dataCellStyle="Comma"/>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8CE88E7-A381-4F6F-B50E-EABA609D53C3}" name="Table43" displayName="Table43" ref="A4:I7" totalsRowShown="0" headerRowDxfId="160" dataDxfId="159" tableBorderDxfId="158" headerRowCellStyle="Normal 6" dataCellStyle="Normal 6">
  <autoFilter ref="A4:I7" xr:uid="{58CE88E7-A381-4F6F-B50E-EABA609D53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8D2AB8C-5323-4594-8758-9FA259D83679}" name="Disability status" dataDxfId="157" dataCellStyle="Normal 6"/>
    <tableColumn id="2" xr3:uid="{3CE13952-B421-419D-8510-AE163855456C}" name="Very good" dataDxfId="156" dataCellStyle="Normal 6"/>
    <tableColumn id="3" xr3:uid="{04730951-834F-478F-B020-F08E9AF83EDC}" name="Fairly good" dataDxfId="155" dataCellStyle="Normal 6"/>
    <tableColumn id="4" xr3:uid="{64EF04B1-A326-46C9-BD4A-2DCD25AB5A43}" name="Neither good nor poor" dataDxfId="154" dataCellStyle="Normal 6"/>
    <tableColumn id="5" xr3:uid="{3D80DCE5-1C4E-480A-9B60-780B9F5AB215}" name="Fairly poor" dataDxfId="153" dataCellStyle="Normal 6"/>
    <tableColumn id="6" xr3:uid="{FAB5ABF5-6B97-42C8-83A4-011EECA8C811}" name="Very poor" dataDxfId="152" dataCellStyle="Normal 6"/>
    <tableColumn id="7" xr3:uid="{ECBAC814-BEFD-46EA-8F39-F9F03E24053B}" name="All good" dataDxfId="151" dataCellStyle="Normal 6"/>
    <tableColumn id="8" xr3:uid="{5B97D89D-F996-4A63-A009-C3AA7226D9DA}" name="All poor" dataDxfId="150" dataCellStyle="Normal 6"/>
    <tableColumn id="9" xr3:uid="{17B8519A-1C26-4B15-992E-1ED0392B4A54}" name="Unweighted base" dataDxfId="149" dataCellStyle="Comma 4"/>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51B1C72-3471-4CC9-B3F5-F89732D46E0D}" name="Table44" displayName="Table44" ref="A4:I7" totalsRowShown="0" headerRowDxfId="148" dataDxfId="147" tableBorderDxfId="146" headerRowCellStyle="Normal 6" dataCellStyle="Normal 6">
  <autoFilter ref="A4:I7" xr:uid="{351B1C72-3471-4CC9-B3F5-F89732D46E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0458C73-95C5-4E8F-BB94-88F94FAFBD36}" name="Disability status" dataDxfId="145" dataCellStyle="Normal 6"/>
    <tableColumn id="2" xr3:uid="{56482D1F-E3B9-4211-A3AB-50CCFA29EFF6}" name="Very good" dataDxfId="144" dataCellStyle="Normal 6"/>
    <tableColumn id="3" xr3:uid="{B3FC35B6-C953-4311-8C00-2F356F9311FA}" name="Fairly good" dataDxfId="143" dataCellStyle="Normal 6"/>
    <tableColumn id="4" xr3:uid="{A85B88A1-0B36-4600-A7AA-372436B1D062}" name="Neither good nor poor" dataDxfId="142" dataCellStyle="Normal 6"/>
    <tableColumn id="5" xr3:uid="{E8A2A536-313E-412F-B3E2-0F3130E2B32A}" name="Fairly poor" dataDxfId="141" dataCellStyle="Normal 6"/>
    <tableColumn id="6" xr3:uid="{B5C19B9D-02B2-411D-A76D-13AE30943237}" name="Very poor" dataDxfId="140" dataCellStyle="Normal 6"/>
    <tableColumn id="7" xr3:uid="{40654EC0-79C0-4D26-9875-1750C0C2E81B}" name="All good" dataDxfId="139" dataCellStyle="Normal 6"/>
    <tableColumn id="8" xr3:uid="{820BABF3-8AD2-4D23-9EA0-73504AF2B9FE}" name="All poor" dataDxfId="138" dataCellStyle="Normal 6"/>
    <tableColumn id="9" xr3:uid="{9147FAA9-7CA1-41A5-956F-E441355C9857}" name="Unweighted base" dataDxfId="137" dataCellStyle="Comma 4"/>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E10E14F-CE12-4475-B2B7-75E3CE04102B}" name="Table45" displayName="Table45" ref="A4:I7" totalsRowShown="0" headerRowDxfId="136" dataDxfId="135" tableBorderDxfId="134" headerRowCellStyle="Normal 6" dataCellStyle="Normal 6">
  <autoFilter ref="A4:I7" xr:uid="{CE10E14F-CE12-4475-B2B7-75E3CE0410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9AE5DD8-A8C3-4326-A571-C2DCAAA77490}" name="Disability status" dataDxfId="133" dataCellStyle="Normal 6"/>
    <tableColumn id="2" xr3:uid="{1804FBD7-5E36-421E-8A08-9A1E29BDA792}" name="Very good" dataDxfId="132" dataCellStyle="Normal 6"/>
    <tableColumn id="3" xr3:uid="{42E27561-A579-4E9A-BB30-3C5C87263460}" name="Fairly good" dataDxfId="131" dataCellStyle="Normal 6"/>
    <tableColumn id="4" xr3:uid="{1D7EEC91-E75A-40BB-917C-BE9CBD41E4C5}" name="Neither good nor poor" dataDxfId="130" dataCellStyle="Normal 6"/>
    <tableColumn id="5" xr3:uid="{0205DCAE-AABD-4410-86B3-C562AED92BB9}" name="Fairly poor" dataDxfId="129" dataCellStyle="Normal 6"/>
    <tableColumn id="6" xr3:uid="{5F8B2EA4-ACD1-4285-9D33-C59089738720}" name="Very poor" dataDxfId="128" dataCellStyle="Normal 6"/>
    <tableColumn id="7" xr3:uid="{FF023AEF-FCA4-471D-B61E-F097FE7FB5E0}" name="All good" dataDxfId="127" dataCellStyle="Normal 6"/>
    <tableColumn id="8" xr3:uid="{75A66F41-8334-43B2-900B-D4E50C1D5FEB}" name="All poor" dataDxfId="126" dataCellStyle="Normal 6"/>
    <tableColumn id="9" xr3:uid="{6071D798-5503-48AB-B6CD-93E2C99E6307}" name="Unweighted base" dataDxfId="125" dataCellStyle="Comma 4"/>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3B28EA8-9279-4190-ABBE-4214FABF8509}" name="Table46" displayName="Table46" ref="A4:I7" totalsRowShown="0" headerRowDxfId="124" dataDxfId="123" tableBorderDxfId="122" headerRowCellStyle="Normal 6" dataCellStyle="Normal 6">
  <autoFilter ref="A4:I7" xr:uid="{83B28EA8-9279-4190-ABBE-4214FABF85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5B84F7-1D28-4F25-8F73-C0579CD8CBE4}" name="Disability status" dataDxfId="121" dataCellStyle="Normal 6"/>
    <tableColumn id="2" xr3:uid="{3B76730B-18F4-4907-8C34-B0A14DC160AC}" name="Very good" dataDxfId="120" dataCellStyle="Normal 6"/>
    <tableColumn id="3" xr3:uid="{1472870E-01DE-4745-9996-74BCB38CA936}" name="Fairly good" dataDxfId="119" dataCellStyle="Normal 6"/>
    <tableColumn id="4" xr3:uid="{69484DAC-387D-4EB3-B1B7-060396531FBE}" name="Neither good nor poor" dataDxfId="118" dataCellStyle="Normal 6"/>
    <tableColumn id="5" xr3:uid="{9EB8DB84-EE2A-4714-AABC-E4D159D23A9D}" name="Fairly poor" dataDxfId="117" dataCellStyle="Normal 6"/>
    <tableColumn id="6" xr3:uid="{F913D176-EE86-4939-A160-3728F85984D7}" name="Very poor" dataDxfId="116" dataCellStyle="Normal 6"/>
    <tableColumn id="7" xr3:uid="{6F628B91-110C-40D7-95A1-E1B78DA842B2}" name="All good" dataDxfId="115" dataCellStyle="Normal 6"/>
    <tableColumn id="8" xr3:uid="{B9CDC89A-2C4D-41EC-966D-195CFCB0AA97}" name="All poor" dataDxfId="114" dataCellStyle="Normal 6"/>
    <tableColumn id="9" xr3:uid="{6430F8CD-310C-42E5-AEF9-C1A09A465E25}" name="Unweighted base" dataDxfId="113" dataCellStyle="Comma 4"/>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FF62D98-FC92-4994-9733-816D2E316B67}" name="Table47" displayName="Table47" ref="A4:I7" totalsRowShown="0" headerRowDxfId="112" dataDxfId="111" tableBorderDxfId="110" headerRowCellStyle="Normal 6" dataCellStyle="Normal 6">
  <autoFilter ref="A4:I7" xr:uid="{6FF62D98-FC92-4994-9733-816D2E316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7916D52-A4E2-42A2-B22A-4FBEBD0438DF}" name="Disability status" dataDxfId="109" dataCellStyle="Normal 6"/>
    <tableColumn id="2" xr3:uid="{232DE1EE-5C58-4B61-9E40-C696E8B02239}" name="Very good" dataDxfId="108" dataCellStyle="Normal 6"/>
    <tableColumn id="3" xr3:uid="{BB6F2760-3F6A-4832-BE58-BBD6B866A9B6}" name="Fairly good" dataDxfId="107" dataCellStyle="Normal 6"/>
    <tableColumn id="4" xr3:uid="{B02DEFE5-3651-42D5-92D7-E82ACF2C9173}" name="Neither good nor poor" dataDxfId="106" dataCellStyle="Normal 6"/>
    <tableColumn id="5" xr3:uid="{CE35D7A9-DAC6-45FD-A499-EAE8EA7BE604}" name="Fairly poor" dataDxfId="105" dataCellStyle="Normal 6"/>
    <tableColumn id="6" xr3:uid="{F550C926-711E-4E0C-ADC9-EB774EE9B138}" name="Very poor" dataDxfId="104" dataCellStyle="Normal 6"/>
    <tableColumn id="7" xr3:uid="{5445CBCD-D082-4E45-BC4B-CB05D12819D0}" name="All good" dataDxfId="103" dataCellStyle="Normal 6"/>
    <tableColumn id="8" xr3:uid="{02BD73F7-881A-43CA-B6B2-C9A379FBF39E}" name="All poor" dataDxfId="102" dataCellStyle="Normal 6"/>
    <tableColumn id="9" xr3:uid="{C7F9FB55-2790-4057-B0C7-6BE9C7BFA6F7}" name="Unweighted base" dataDxfId="101" dataCellStyle="Comma 4"/>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D2919AA-69FF-455B-A17B-FF6C97CD5697}" name="Table48" displayName="Table48" ref="A4:I7" totalsRowShown="0" headerRowDxfId="100" tableBorderDxfId="99" headerRowCellStyle="Normal 6">
  <autoFilter ref="A4:I7" xr:uid="{8D2919AA-69FF-455B-A17B-FF6C97CD56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9C6A2A5-6832-4185-967A-DCB58077D0D2}" name="Disability status" dataDxfId="98" dataCellStyle="Normal 6"/>
    <tableColumn id="2" xr3:uid="{884CE6CC-2F1D-4B86-8B7C-7BD0D9632FF5}" name="Very good" dataDxfId="97" dataCellStyle="Normal 6"/>
    <tableColumn id="3" xr3:uid="{C21AC3DD-B7C6-4754-A64A-BAC1EC349A5F}" name="Fairly good" dataDxfId="96" dataCellStyle="Normal 6"/>
    <tableColumn id="4" xr3:uid="{C2DEE22E-C13C-4600-A21F-F43C471580F1}" name="Neither good nor poor" dataDxfId="95" dataCellStyle="Normal 6"/>
    <tableColumn id="5" xr3:uid="{9D42D8E7-C6FA-4164-A48A-FED6AE1767AF}" name="Fairly poor" dataDxfId="94" dataCellStyle="Normal 6"/>
    <tableColumn id="6" xr3:uid="{E620B478-1D99-46DC-B5EF-63B1FA723ACF}" name="Very poor" dataDxfId="93" dataCellStyle="Normal 6"/>
    <tableColumn id="7" xr3:uid="{88342DCD-CC96-4815-A36B-2CA2B1AC65A4}" name="All good" dataDxfId="92" dataCellStyle="Normal 6"/>
    <tableColumn id="8" xr3:uid="{262E2916-EA49-4388-9D23-8CC799CB7BE5}" name="All poor" dataDxfId="91" dataCellStyle="Normal 6"/>
    <tableColumn id="9" xr3:uid="{54FFF3AD-A43D-401A-919E-EF082EAF841E}" name="Unweighted base" dataDxfId="90" dataCellStyle="Comma 4"/>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33AB871-9BFD-471A-877F-9FDB7F18484E}" name="Table49" displayName="Table49" ref="A4:I7" totalsRowShown="0" headerRowDxfId="89" tableBorderDxfId="88" headerRowCellStyle="Normal 6">
  <autoFilter ref="A4:I7" xr:uid="{C33AB871-9BFD-471A-877F-9FDB7F1848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FEC3523-0887-4194-BE17-B6511D1F3BB8}" name="Disability status" dataDxfId="87" dataCellStyle="Normal 6"/>
    <tableColumn id="2" xr3:uid="{91E5B369-1291-4401-997D-F8DB3DEB7D83}" name="Very good" dataDxfId="86" dataCellStyle="Normal 6"/>
    <tableColumn id="3" xr3:uid="{D665ECCD-6D1A-45D8-8D08-62B735031CA0}" name="Fairly good" dataDxfId="85" dataCellStyle="Normal 6"/>
    <tableColumn id="4" xr3:uid="{BA7F77A7-27DC-47BC-8B7A-BDD264B3EF68}" name="Neither good nor poor" dataDxfId="84" dataCellStyle="Normal 6"/>
    <tableColumn id="5" xr3:uid="{0CEE59BD-6FE1-4A87-AF1E-9C29CC366B3B}" name="Fairly poor" dataDxfId="83" dataCellStyle="Normal 6"/>
    <tableColumn id="6" xr3:uid="{5356C37F-E5A1-445F-926A-9DCC58209743}" name="Very poor" dataDxfId="82" dataCellStyle="Normal 6"/>
    <tableColumn id="7" xr3:uid="{EA2CDBDC-F524-4C23-A33A-878E5087CE49}" name="All good" dataDxfId="81" dataCellStyle="Normal 6"/>
    <tableColumn id="8" xr3:uid="{44666084-1D78-44DB-86C5-D1D47C3E304C}" name="All poor" dataDxfId="80" dataCellStyle="Normal 6"/>
    <tableColumn id="9" xr3:uid="{600F4AE6-DA00-46E0-A120-8A2A9F89605F}" name="Unweighted base" dataDxfId="79" dataCellStyle="Comma 4"/>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EF6E06D-ADE8-4B27-95C3-7128BB381AEF}" name="Table50" displayName="Table50" ref="A4:I7" totalsRowShown="0" headerRowDxfId="78" tableBorderDxfId="77" headerRowCellStyle="Normal 6">
  <autoFilter ref="A4:I7" xr:uid="{6EF6E06D-ADE8-4B27-95C3-7128BB381A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1E24F91-530B-461D-B625-35EAE8E67010}" name="Disability status" dataDxfId="76" dataCellStyle="Normal 6"/>
    <tableColumn id="2" xr3:uid="{C30B415C-6BBC-4DC8-B3D3-A36C7537BF16}" name="Very good" dataDxfId="75" dataCellStyle="Normal 6"/>
    <tableColumn id="3" xr3:uid="{565217BF-393F-4EC9-857D-AD24EACD8CC6}" name="Fairly good" dataDxfId="74" dataCellStyle="Normal 6"/>
    <tableColumn id="4" xr3:uid="{72853B02-CE01-48B8-AEFF-F4443058C987}" name="Neither good nor poor" dataDxfId="73" dataCellStyle="Normal 6"/>
    <tableColumn id="5" xr3:uid="{C99FD5FA-5D98-4910-AA5A-4D8161E88F40}" name="Fairly poor" dataDxfId="72" dataCellStyle="Normal 6"/>
    <tableColumn id="6" xr3:uid="{41856BC6-AF78-4B31-94C5-36971CFC165B}" name="Very poor" dataDxfId="71" dataCellStyle="Normal 6"/>
    <tableColumn id="7" xr3:uid="{69BDBA92-26FE-425E-932C-FAA905EE1974}" name="All good" dataDxfId="70" dataCellStyle="Normal 6"/>
    <tableColumn id="8" xr3:uid="{6D8B9689-37CE-4DE7-84A6-C21EAFFE481E}" name="All poor" dataDxfId="69" dataCellStyle="Normal 6"/>
    <tableColumn id="9" xr3:uid="{C74CA77D-D3FF-40AE-8E78-9DE963CE2A70}" name="Unweighted base" dataDxfId="68" dataCellStyle="Comma 4"/>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533C93E-BDE6-4EDA-9B38-37AABC8CCA2E}" name="Table51" displayName="Table51" ref="A4:J10" totalsRowShown="0" headerRowDxfId="67" dataDxfId="65" headerRowBorderDxfId="66" tableBorderDxfId="64" headerRowCellStyle="Normal 6" dataCellStyle="Normal 6">
  <autoFilter ref="A4:J10" xr:uid="{0533C93E-BDE6-4EDA-9B38-37AABC8CCA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43EC099-A06E-4081-9717-04E575059C9C}" name="Year " dataDxfId="63" dataCellStyle="Normal 6"/>
    <tableColumn id="2" xr3:uid="{7D2A40A7-48A0-4844-A5C3-CB4BB0FA19BA}" name="Disability status" dataDxfId="62" dataCellStyle="Normal 6"/>
    <tableColumn id="3" xr3:uid="{BBC7743E-95E6-4C1E-A95B-5ED4A0DC01AD}" name="Very satisfied" dataDxfId="61" dataCellStyle="Normal 6"/>
    <tableColumn id="4" xr3:uid="{357A7934-1D83-4494-8192-01823AA9D077}" name="Fairly satisfied" dataDxfId="60" dataCellStyle="Normal 6"/>
    <tableColumn id="5" xr3:uid="{87A6C59C-18A6-46D3-8E43-0DA192764FBD}" name="Neither satisfied/nor dissatisfied" dataDxfId="59" dataCellStyle="Normal 6"/>
    <tableColumn id="6" xr3:uid="{244316C6-B44F-49A1-BF3C-9011AE70E3C2}" name="Fairly dissatisfied" dataDxfId="58" dataCellStyle="Normal 6"/>
    <tableColumn id="7" xr3:uid="{2BCAF598-AC47-437D-BE30-6AE9873FB2C8}" name="Very dissatisfied" dataDxfId="57" dataCellStyle="Normal 6"/>
    <tableColumn id="8" xr3:uid="{4DE75360-6E4D-4775-90FD-1269018DD920}" name="All satisfied" dataDxfId="56" dataCellStyle="Normal 6"/>
    <tableColumn id="9" xr3:uid="{E0424133-81DF-4FE8-A9AF-3777B438DB7B}" name="All dissatisfied" dataDxfId="55" dataCellStyle="Normal 6"/>
    <tableColumn id="10" xr3:uid="{F03C4F60-27BA-4198-98D6-2E2A7CF2B4B7}" name="Unweighted base" dataDxfId="54" dataCellStyle="Normal 6"/>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BF93F0B-2AAE-48CB-9281-FEF39920A2B3}" name="Table52" displayName="Table52" ref="A4:J10" totalsRowShown="0" headerRowDxfId="53" dataDxfId="51" headerRowBorderDxfId="52" tableBorderDxfId="50" headerRowCellStyle="Normal 6" dataCellStyle="Normal 6">
  <autoFilter ref="A4:J10" xr:uid="{1BF93F0B-2AAE-48CB-9281-FEF39920A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61607A0-7149-4CFB-8E11-8CCE6BAB9299}" name="Year " dataDxfId="49" dataCellStyle="Normal 6"/>
    <tableColumn id="2" xr3:uid="{C3B82F23-40F5-49AC-8474-0345F2551ACC}" name="Disability status" dataDxfId="48" dataCellStyle="Normal 6"/>
    <tableColumn id="3" xr3:uid="{27E3C093-E005-489F-A8B0-BD1C8D2AC9C9}" name="Very satisfied" dataDxfId="47" dataCellStyle="Normal 6"/>
    <tableColumn id="4" xr3:uid="{E25DDCF9-A08F-485A-9A64-09F9E4C0D036}" name="Fairly satisfied" dataDxfId="46" dataCellStyle="Normal 6"/>
    <tableColumn id="5" xr3:uid="{8DE21D29-0DA1-4D9E-BEC1-C93C774EF7CC}" name="Neither satisfied/nor dissatisfied" dataDxfId="45" dataCellStyle="Normal 6"/>
    <tableColumn id="6" xr3:uid="{EED0A80D-4B70-490F-8400-5D07EB56F2A3}" name="Fairly dissatisfied" dataDxfId="44" dataCellStyle="Normal 6"/>
    <tableColumn id="7" xr3:uid="{7522D28A-D8B1-4D6C-B32D-55E2A676B64A}" name="Very dissatisfied" dataDxfId="43" dataCellStyle="Normal 6"/>
    <tableColumn id="8" xr3:uid="{CC33EA25-88FB-4AB1-A27C-025B7AC7E43C}" name="All satisfied" dataDxfId="42" dataCellStyle="Normal 6"/>
    <tableColumn id="9" xr3:uid="{82EE04D0-EA0A-4E98-B2E7-8D8C9A136894}" name="All dissatisfied" dataDxfId="41" dataCellStyle="Normal 6"/>
    <tableColumn id="10" xr3:uid="{7CE2A38F-9564-4BCF-BDB7-28ACFE01E270}" name="Unweighted base" dataDxfId="40" dataCellStyle="Normal 6"/>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00E68A-B0FE-4767-BB9F-A163DCB5E2DA}" name="Table8" displayName="Table8" ref="A4:K22" totalsRowShown="0" headerRowDxfId="512" dataDxfId="511" tableBorderDxfId="510">
  <autoFilter ref="A4:K22" xr:uid="{5400E68A-B0FE-4767-BB9F-A163DCB5E2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DE62DFF-6E61-433D-AE06-7E221FD3FE43}" name="Category" dataDxfId="509"/>
    <tableColumn id="2" xr3:uid="{25011120-FE55-47A9-B1AC-ED586BCA075D}" name="Sub-category" dataDxfId="508"/>
    <tableColumn id="3" xr3:uid="{428A4525-1523-49F6-B58C-7EF7C7832B92}" name="Walking" dataDxfId="507"/>
    <tableColumn id="4" xr3:uid="{336C0FC6-A4BD-486B-848B-4701F75CB5D1}" name="Driver car or van" dataDxfId="506"/>
    <tableColumn id="5" xr3:uid="{E0B07BD3-9D8B-4430-B659-83A2DCC9905C}" name="Passenger car or van" dataDxfId="505"/>
    <tableColumn id="6" xr3:uid="{6DE97342-C22E-4BEF-A396-9431B5A941AD}" name="Bicycle" dataDxfId="504"/>
    <tableColumn id="7" xr3:uid="{0798FE0D-FC62-47F1-A219-B106F2A450C1}" name="Bus" dataDxfId="503"/>
    <tableColumn id="8" xr3:uid="{9DAEDDC7-4302-4844-9C79-70C59BD5C279}" name="Taxi or minicab" dataDxfId="502"/>
    <tableColumn id="9" xr3:uid="{1423AE33-91A7-4FD3-BF5E-AA1CD08C1B7F}" name="Rail" dataDxfId="501"/>
    <tableColumn id="10" xr3:uid="{F8CBCDBF-2734-4316-B40A-CF34E3BBFCBE}" name="Other" dataDxfId="500"/>
    <tableColumn id="11" xr3:uid="{3ADFA59D-40A1-451B-8FD4-4B9490B290B1}" name="Sample size" dataDxfId="499" dataCellStyle="Comma"/>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714DE1A-04AE-447F-AFE0-014F3DAAD28F}" name="Table53" displayName="Table53" ref="A4:J10" totalsRowShown="0" headerRowDxfId="39" headerRowBorderDxfId="38" tableBorderDxfId="37" headerRowCellStyle="Normal 6">
  <autoFilter ref="A4:J10" xr:uid="{C714DE1A-04AE-447F-AFE0-014F3DAAD2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C4B4C81-2681-4C56-8D17-A3D4F925C4B6}" name="Year " dataDxfId="36" dataCellStyle="Normal 6"/>
    <tableColumn id="2" xr3:uid="{E98F7CBB-2B17-4D7F-8332-C484927818B3}" name="Disability status" dataDxfId="35" dataCellStyle="Normal 6"/>
    <tableColumn id="3" xr3:uid="{4D130FD5-61A4-4A5C-8DE4-8219FEFAB775}" name="Very satisfied" dataDxfId="34" dataCellStyle="Normal 6"/>
    <tableColumn id="4" xr3:uid="{1B84BA29-946A-4794-BF04-03361462FB23}" name="Fairly satisfied" dataDxfId="33" dataCellStyle="Normal 6"/>
    <tableColumn id="5" xr3:uid="{9A883A8C-F85B-4776-9652-E5663748B6F6}" name="Neither satisfied/nor dissatisfied" dataDxfId="32" dataCellStyle="Normal 6"/>
    <tableColumn id="6" xr3:uid="{F8EE441F-9D7E-4C3C-827B-582E328A87B1}" name="Fairly dissatisfied" dataDxfId="31" dataCellStyle="Normal 6"/>
    <tableColumn id="7" xr3:uid="{30D31483-72CD-4A34-BF4B-FE651684365E}" name="Very dissatisfied" dataDxfId="30" dataCellStyle="Normal 6"/>
    <tableColumn id="8" xr3:uid="{EAFBE0EA-A58F-4208-8AFE-2ABFD762484D}" name="All satisfied" dataDxfId="29" dataCellStyle="Normal 6"/>
    <tableColumn id="9" xr3:uid="{00AD2854-A550-43CE-97FC-727FF5CFFF50}" name="All dissatisfied" dataDxfId="28" dataCellStyle="Normal 6"/>
    <tableColumn id="10" xr3:uid="{38AB9A04-92A3-4D24-BB20-7F6B9E494EAD}" name="Unweighted base" dataDxfId="27" dataCellStyle="Comma"/>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C92C0BF-C948-4960-9602-A4FA99EFAF7D}" name="Table54" displayName="Table54" ref="A4:J10" totalsRowShown="0" headerRowDxfId="26" dataDxfId="24" headerRowBorderDxfId="25" tableBorderDxfId="23" headerRowCellStyle="Normal 6" dataCellStyle="Normal 6">
  <autoFilter ref="A4:J10" xr:uid="{2C92C0BF-C948-4960-9602-A4FA99EFAF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6F418F0-BA2B-4947-9E28-D81422FCD39C}" name="Year " dataDxfId="22" dataCellStyle="Normal 6"/>
    <tableColumn id="2" xr3:uid="{2758634A-3972-43AF-96D1-3FB09E1F61E2}" name="Disability status" dataDxfId="21" dataCellStyle="Normal 6"/>
    <tableColumn id="3" xr3:uid="{F761AE8A-DB51-4659-8DE2-FA2FAF634377}" name="Very satisfied" dataDxfId="20" dataCellStyle="Normal 6"/>
    <tableColumn id="4" xr3:uid="{F19C546F-864B-4348-AD7E-BFE39730101B}" name="Fairly satisfied" dataDxfId="19" dataCellStyle="Normal 6"/>
    <tableColumn id="5" xr3:uid="{8FF5DA52-BB88-4C97-8AC6-6C166BD1F69D}" name="Neither satisfied/nor dissatisfied" dataDxfId="18" dataCellStyle="Normal 6"/>
    <tableColumn id="6" xr3:uid="{685ADF8E-76E8-4987-B986-F1C6609B3E35}" name="Fairly dissatisfied" dataDxfId="17" dataCellStyle="Normal 6"/>
    <tableColumn id="7" xr3:uid="{78EF2294-8A22-415D-BD2C-3FBE030DDD8F}" name="Very dissatisfied" dataDxfId="16" dataCellStyle="Normal 6"/>
    <tableColumn id="8" xr3:uid="{62AE2B0E-4EFE-4B69-876E-A3AC0693D29C}" name="All satisfied" dataDxfId="15" dataCellStyle="Normal 6"/>
    <tableColumn id="9" xr3:uid="{D440DD35-9580-4377-9595-3C8F360CD99E}" name="All dissatisfied" dataDxfId="14" dataCellStyle="Normal 6"/>
    <tableColumn id="10" xr3:uid="{3D7E076D-3D41-4F0E-8A9B-3408B999E5D4}" name="Unweighted base" dataDxfId="13" dataCellStyle="Normal 6"/>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EED66C-DAED-433D-97FE-55987F686689}" name="Table2" displayName="Table2" ref="A4:H5" totalsRowShown="0" headerRowDxfId="12" dataDxfId="10" headerRowBorderDxfId="11" tableBorderDxfId="9" totalsRowBorderDxfId="8">
  <autoFilter ref="A4:H5" xr:uid="{9DEED66C-DAED-433D-97FE-55987F68668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668C6B3-3173-4054-B65B-D800B0522E9C}" name="2016/17" dataDxfId="7"/>
    <tableColumn id="2" xr3:uid="{2CE0B50E-436A-4403-AD28-B224B8C33AF9}" name="2017/18" dataDxfId="6"/>
    <tableColumn id="3" xr3:uid="{A5AAA3F3-505D-4D89-8981-846B7B68627A}" name="2018/19" dataDxfId="5"/>
    <tableColumn id="4" xr3:uid="{C85CE3A4-0114-4960-AC3B-33EC972D1537}" name="2019/20" dataDxfId="4"/>
    <tableColumn id="5" xr3:uid="{39482590-EB77-439A-9659-5C5394FE3809}" name="2020/21" dataDxfId="3"/>
    <tableColumn id="6" xr3:uid="{D2B429D4-9237-4B1E-8726-8DFC8915B10E}" name="2021/22" dataDxfId="2"/>
    <tableColumn id="7" xr3:uid="{9043D463-2915-4E3F-A37F-69B639F85E33}" name="2022/23" dataDxfId="1"/>
    <tableColumn id="8" xr3:uid="{7C206432-45B9-4FE8-A0E1-9150387A23F9}" name="2023/24" dataDxfId="0"/>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DC2ADA-2FCF-4173-B06F-EF107494990B}" name="Table9" displayName="Table9" ref="A4:K10" totalsRowShown="0" headerRowDxfId="498" tableBorderDxfId="497">
  <autoFilter ref="A4:K10" xr:uid="{79DC2ADA-2FCF-4173-B06F-EF10749499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055A8C0-474B-4533-9E72-F69442D847BF}" name="Category" dataDxfId="496"/>
    <tableColumn id="2" xr3:uid="{18EA8B30-60B6-4A58-92A7-735681AC89C7}" name="Sub-category"/>
    <tableColumn id="3" xr3:uid="{2D0AC0F7-AFB4-422B-89CA-A870E951AE5C}" name="Walking"/>
    <tableColumn id="4" xr3:uid="{D41534BB-8760-43ED-80E1-70BBBAB8E0C2}" name="Driver"/>
    <tableColumn id="5" xr3:uid="{2A2232F4-BE35-4095-8E1B-EB3D090C67BF}" name="Passenger"/>
    <tableColumn id="6" xr3:uid="{89C38E83-EFB2-491A-B6AC-E5B53935868B}" name="Bicycle"/>
    <tableColumn id="7" xr3:uid="{A1727689-97B5-48E2-91C3-ED8FD37FB45F}" name="Bus"/>
    <tableColumn id="8" xr3:uid="{E651556F-0B98-498F-930F-DB19A7DC2AB4}" name="Rail"/>
    <tableColumn id="9" xr3:uid="{DBFA8CE9-DEE6-4B00-B8D2-1DACAE66F33B}" name="Taxi"/>
    <tableColumn id="10" xr3:uid="{74820AF6-AE9F-4B71-90BA-F4E7D15992E1}" name="Other"/>
    <tableColumn id="11" xr3:uid="{4C42D60B-D7E0-4243-B0A2-7D991F857315}" name="Sample Size" dataDxfId="49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35C29C-5641-48E5-B7EC-32ECB76566C4}" name="Table10" displayName="Table10" ref="A4:C22" totalsRowShown="0" headerRowBorderDxfId="494" tableBorderDxfId="493">
  <autoFilter ref="A4:C22" xr:uid="{CD35C29C-5641-48E5-B7EC-32ECB76566C4}">
    <filterColumn colId="0" hiddenButton="1"/>
    <filterColumn colId="1" hiddenButton="1"/>
    <filterColumn colId="2" hiddenButton="1"/>
  </autoFilter>
  <tableColumns count="3">
    <tableColumn id="1" xr3:uid="{634FD298-60B8-43B8-9956-12BBCA1EE68A}" name="Reason" dataDxfId="492" dataCellStyle="Normal 3"/>
    <tableColumn id="2" xr3:uid="{743E71E9-A877-4E69-B386-70C74E79D9A1}" name="not disabled" dataDxfId="491" dataCellStyle="Normal 4"/>
    <tableColumn id="3" xr3:uid="{8FC22243-CED7-4A2C-8ABA-7C5833ED2FE2}" name="disabled" dataDxfId="490" dataCellStyle="Normal 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7F39EE7-35D6-45DC-AECA-40861877AC2D}" name="Table11" displayName="Table11" ref="A4:J13" totalsRowShown="0" headerRowDxfId="489" dataDxfId="488" tableBorderDxfId="487">
  <autoFilter ref="A4:J13" xr:uid="{37F39EE7-35D6-45DC-AECA-40861877AC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D36EC84-CBF3-4ECC-B8DA-B08C269B7A1C}" name="Age category" dataDxfId="486"/>
    <tableColumn id="2" xr3:uid="{88DADE41-FAA3-4335-80B2-D36F6BA6C972}" name="Whether has a health condition" dataDxfId="485"/>
    <tableColumn id="3" xr3:uid="{A28CBD59-02B5-4944-B141-AFEC094C4165}" name="Walking" dataDxfId="484"/>
    <tableColumn id="4" xr3:uid="{E31323F7-C078-41C3-8737-553B6E876D2E}" name="Car or van" dataDxfId="483"/>
    <tableColumn id="5" xr3:uid="{F8DCFB4C-4AD9-45D9-972F-E27CF89383AC}" name="Bicycle" dataDxfId="482"/>
    <tableColumn id="6" xr3:uid="{1F1DF628-F7DD-42E1-A39E-AAB747529460}" name="School bus" dataDxfId="481"/>
    <tableColumn id="7" xr3:uid="{E483F41B-5706-4C26-8D41-EBB6CC05760D}" name="Service bus" dataDxfId="480"/>
    <tableColumn id="8" xr3:uid="{DF5FB195-6C4E-4B6D-85EF-83F3510952AC}" name="Taxi" dataDxfId="479"/>
    <tableColumn id="9" xr3:uid="{764A04B6-D8C8-4DB4-AE1F-95FD13713BC6}" name="All other modes" dataDxfId="478"/>
    <tableColumn id="10" xr3:uid="{936357B5-BB2F-47E9-B144-C51BD32FB2BD}" name="Sample size" dataDxfId="477"/>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7EA2B05-0592-41F2-B3E9-591A52997C30}" name="Table12" displayName="Table12" ref="A4:Q10" totalsRowShown="0" headerRowDxfId="476" dataDxfId="475" tableBorderDxfId="474">
  <autoFilter ref="A4:Q10" xr:uid="{17EA2B05-0592-41F2-B3E9-591A52997C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4C103ADB-4DC0-4329-B142-8C847EB8D801}" name="Category" dataDxfId="473"/>
    <tableColumn id="2" xr3:uid="{5CB72DE2-84D4-46BF-8C93-7F7DC6A07F7F}" name="Sub-category"/>
    <tableColumn id="3" xr3:uid="{799707F7-1155-4936-B53E-CA2A706AF4E8}" name="Went home" dataDxfId="472"/>
    <tableColumn id="4" xr3:uid="{14FDBFA5-9878-484D-AE9A-C0A1669B0F73}" name="Commuting" dataDxfId="471"/>
    <tableColumn id="5" xr3:uid="{22F9D7EE-4F6B-40C7-A7E3-95E2D00568F6}" name="Shopping" dataDxfId="470"/>
    <tableColumn id="6" xr3:uid="{150DD94B-91BE-41BF-AA05-EF1EB3DF0BE2}" name="Visiting friends or relatives" dataDxfId="469"/>
    <tableColumn id="7" xr3:uid="{51DEA5CE-E74A-4DD3-A43C-613A76647CA6}" name="Education" dataDxfId="468"/>
    <tableColumn id="8" xr3:uid="{731063CC-676D-47D0-8939-FD14CDB943F4}" name="Just went for a walk" dataDxfId="467"/>
    <tableColumn id="9" xr3:uid="{04283D7A-5C86-487C-98BE-F1090597DCC7}" name="Sport or entertainment" dataDxfId="466"/>
    <tableColumn id="10" xr3:uid="{459A1D47-EAA8-414B-99FA-2525F29E0819}" name="Other personal business" dataDxfId="465"/>
    <tableColumn id="11" xr3:uid="{0BFC74F2-F692-40DB-B709-4A9C2EF5B093}" name="Went for personal business - medical" dataDxfId="464"/>
    <tableColumn id="12" xr3:uid="{AE850E6B-48B9-4743-AD82-1A3147CF7A1E}" name="Eating or drinking" dataDxfId="463"/>
    <tableColumn id="13" xr3:uid="{EFFAA5C6-1B87-4F20-B73B-EC77EB4A4403}" name="Made trips in the course of, or during, work" dataDxfId="462"/>
    <tableColumn id="14" xr3:uid="{F4A5F111-A29C-4ABE-9962-F485A0CE0F06}" name="Took someone else for any other reason" dataDxfId="461"/>
    <tableColumn id="15" xr3:uid="{A9F62916-A00E-41B7-8037-531DF3F1E02A}" name="Holiday or day trip" dataDxfId="460"/>
    <tableColumn id="16" xr3:uid="{FC551A7C-2044-481F-ADD7-D446C53A9D70}" name="Other (not escorting anyone else)" dataDxfId="459"/>
    <tableColumn id="17" xr3:uid="{D6C673B2-B237-4C64-9C5F-E6C359DD6FCD}" name="Sample size" dataDxfId="458" dataCellStyle="Comma"/>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7" Type="http://schemas.openxmlformats.org/officeDocument/2006/relationships/hyperlink" Target="https://www.transportfocus.org.uk/insight/your-bus-journey/"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6" Type="http://schemas.openxmlformats.org/officeDocument/2006/relationships/hyperlink" Target="https://www.transportfocus.org.uk/insight/rail-users-weekly-survey/" TargetMode="External"/><Relationship Id="rId5" Type="http://schemas.openxmlformats.org/officeDocument/2006/relationships/hyperlink" Target="https://www.transport.gov.scot/our-approach/statistics/" TargetMode="External"/><Relationship Id="rId4" Type="http://schemas.openxmlformats.org/officeDocument/2006/relationships/hyperlink" Target="https://www.transport.gov.scot/our-approach/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B184-4956-430D-B0DD-29D842C2A59F}">
  <dimension ref="A1:K40"/>
  <sheetViews>
    <sheetView tabSelected="1" workbookViewId="0"/>
  </sheetViews>
  <sheetFormatPr defaultRowHeight="15" x14ac:dyDescent="0.35"/>
  <cols>
    <col min="1" max="1" width="90.0625" customWidth="1"/>
  </cols>
  <sheetData>
    <row r="1" spans="1:11" ht="18" x14ac:dyDescent="0.4">
      <c r="A1" s="87" t="s">
        <v>314</v>
      </c>
    </row>
    <row r="2" spans="1:11" ht="15.55" x14ac:dyDescent="0.35">
      <c r="A2" s="7" t="s">
        <v>456</v>
      </c>
    </row>
    <row r="3" spans="1:11" ht="15.55" x14ac:dyDescent="0.35">
      <c r="A3" s="6" t="s">
        <v>277</v>
      </c>
    </row>
    <row r="4" spans="1:11" ht="15.55" x14ac:dyDescent="0.35">
      <c r="A4" s="51" t="s">
        <v>278</v>
      </c>
    </row>
    <row r="5" spans="1:11" ht="30" x14ac:dyDescent="0.35">
      <c r="A5" s="9" t="s">
        <v>335</v>
      </c>
      <c r="B5" s="9"/>
      <c r="C5" s="9"/>
      <c r="D5" s="9"/>
      <c r="E5" s="9"/>
      <c r="F5" s="9"/>
      <c r="G5" s="9"/>
      <c r="H5" s="9"/>
      <c r="I5" s="9"/>
      <c r="J5" s="9"/>
      <c r="K5" s="9"/>
    </row>
    <row r="6" spans="1:11" x14ac:dyDescent="0.35">
      <c r="A6" s="327" t="s">
        <v>279</v>
      </c>
      <c r="B6" s="327"/>
      <c r="C6" s="327"/>
      <c r="D6" s="327"/>
      <c r="E6" s="327"/>
      <c r="F6" s="327"/>
      <c r="G6" s="327"/>
      <c r="H6" s="327"/>
      <c r="I6" s="327"/>
      <c r="J6" s="327"/>
      <c r="K6" s="327"/>
    </row>
    <row r="7" spans="1:11" x14ac:dyDescent="0.35">
      <c r="A7" s="91" t="s">
        <v>299</v>
      </c>
      <c r="B7" s="91"/>
      <c r="C7" s="91"/>
      <c r="D7" s="91"/>
      <c r="E7" s="91"/>
      <c r="F7" s="91"/>
      <c r="G7" s="91"/>
      <c r="H7" s="91"/>
      <c r="I7" s="91"/>
      <c r="J7" s="91"/>
      <c r="K7" s="91"/>
    </row>
    <row r="8" spans="1:11" x14ac:dyDescent="0.35">
      <c r="A8" s="65" t="s">
        <v>300</v>
      </c>
      <c r="B8" s="91"/>
      <c r="C8" s="91"/>
      <c r="D8" s="91"/>
      <c r="E8" s="91"/>
      <c r="F8" s="91"/>
      <c r="G8" s="91"/>
      <c r="H8" s="91"/>
      <c r="I8" s="91"/>
      <c r="J8" s="91"/>
      <c r="K8" s="91"/>
    </row>
    <row r="9" spans="1:11" x14ac:dyDescent="0.35">
      <c r="A9" s="65" t="s">
        <v>315</v>
      </c>
      <c r="B9" s="91"/>
      <c r="C9" s="91"/>
      <c r="D9" s="92"/>
      <c r="E9" s="91"/>
      <c r="F9" s="91"/>
      <c r="G9" s="91"/>
      <c r="H9" s="91"/>
      <c r="I9" s="91"/>
      <c r="J9" s="91"/>
      <c r="K9" s="91"/>
    </row>
    <row r="10" spans="1:11" ht="17.149999999999999" customHeight="1" x14ac:dyDescent="0.35">
      <c r="A10" s="65" t="s">
        <v>316</v>
      </c>
      <c r="B10" s="91"/>
      <c r="C10" s="91"/>
      <c r="D10" s="92"/>
      <c r="E10" s="91"/>
      <c r="F10" s="91"/>
      <c r="G10" s="91"/>
      <c r="H10" s="91"/>
      <c r="I10" s="91"/>
      <c r="J10" s="91"/>
      <c r="K10" s="91"/>
    </row>
    <row r="11" spans="1:11" ht="17.149999999999999" customHeight="1" x14ac:dyDescent="0.4">
      <c r="A11" s="93" t="s">
        <v>301</v>
      </c>
      <c r="B11" s="91"/>
      <c r="C11" s="91"/>
      <c r="D11" s="92"/>
      <c r="E11" s="91"/>
      <c r="F11" s="91"/>
      <c r="G11" s="91"/>
      <c r="H11" s="91"/>
      <c r="I11" s="91"/>
      <c r="J11" s="91"/>
      <c r="K11" s="91"/>
    </row>
    <row r="12" spans="1:11" ht="60" x14ac:dyDescent="0.35">
      <c r="A12" s="14" t="s">
        <v>302</v>
      </c>
      <c r="B12" s="91"/>
      <c r="C12" s="91"/>
      <c r="D12" s="92"/>
      <c r="E12" s="91"/>
      <c r="F12" s="91"/>
      <c r="G12" s="91"/>
      <c r="H12" s="91"/>
      <c r="I12" s="91"/>
      <c r="J12" s="91"/>
      <c r="K12" s="91"/>
    </row>
    <row r="13" spans="1:11" ht="45" x14ac:dyDescent="0.35">
      <c r="A13" s="14" t="s">
        <v>317</v>
      </c>
      <c r="B13" s="91"/>
      <c r="C13" s="91"/>
      <c r="D13" s="92"/>
      <c r="E13" s="91"/>
      <c r="F13" s="91"/>
      <c r="G13" s="91"/>
      <c r="H13" s="91"/>
      <c r="I13" s="91"/>
      <c r="J13" s="91"/>
      <c r="K13" s="91"/>
    </row>
    <row r="14" spans="1:11" ht="30" x14ac:dyDescent="0.35">
      <c r="A14" s="14" t="s">
        <v>318</v>
      </c>
      <c r="B14" s="91"/>
      <c r="C14" s="91"/>
      <c r="D14" s="92"/>
      <c r="E14" s="91"/>
      <c r="F14" s="91"/>
      <c r="G14" s="91"/>
      <c r="H14" s="91"/>
      <c r="I14" s="91"/>
      <c r="J14" s="91"/>
      <c r="K14" s="91"/>
    </row>
    <row r="15" spans="1:11" ht="15.45" x14ac:dyDescent="0.4">
      <c r="A15" s="5" t="s">
        <v>497</v>
      </c>
      <c r="B15" s="91"/>
      <c r="C15" s="91"/>
      <c r="D15" s="92"/>
      <c r="E15" s="91"/>
      <c r="F15" s="91"/>
      <c r="G15" s="91"/>
      <c r="H15" s="91"/>
      <c r="I15" s="91"/>
      <c r="J15" s="91"/>
      <c r="K15" s="91"/>
    </row>
    <row r="16" spans="1:11" ht="90" x14ac:dyDescent="0.35">
      <c r="A16" s="14" t="s">
        <v>498</v>
      </c>
      <c r="B16" s="91"/>
      <c r="C16" s="91"/>
      <c r="D16" s="92"/>
      <c r="E16" s="91"/>
      <c r="F16" s="91"/>
      <c r="G16" s="91"/>
      <c r="H16" s="91"/>
      <c r="I16" s="91"/>
      <c r="J16" s="91"/>
      <c r="K16" s="91"/>
    </row>
    <row r="17" spans="1:11" ht="22.75" customHeight="1" x14ac:dyDescent="0.35">
      <c r="A17" s="14" t="s">
        <v>319</v>
      </c>
      <c r="B17" s="91"/>
      <c r="C17" s="91"/>
      <c r="D17" s="92"/>
      <c r="E17" s="91"/>
      <c r="F17" s="91"/>
      <c r="G17" s="91"/>
      <c r="H17" s="91"/>
      <c r="I17" s="91"/>
      <c r="J17" s="91"/>
      <c r="K17" s="91"/>
    </row>
    <row r="18" spans="1:11" ht="15.45" x14ac:dyDescent="0.4">
      <c r="A18" s="1" t="s">
        <v>297</v>
      </c>
    </row>
    <row r="19" spans="1:11" ht="158.15" customHeight="1" x14ac:dyDescent="0.35">
      <c r="A19" s="14" t="s">
        <v>280</v>
      </c>
      <c r="B19" s="14"/>
      <c r="C19" s="14"/>
      <c r="D19" s="14"/>
      <c r="E19" s="14"/>
      <c r="F19" s="14"/>
      <c r="G19" s="14"/>
      <c r="H19" s="14"/>
      <c r="I19" s="14"/>
    </row>
    <row r="20" spans="1:11" ht="15.45" x14ac:dyDescent="0.4">
      <c r="A20" s="1" t="s">
        <v>281</v>
      </c>
    </row>
    <row r="21" spans="1:11" ht="30" x14ac:dyDescent="0.35">
      <c r="A21" s="14" t="s">
        <v>303</v>
      </c>
    </row>
    <row r="22" spans="1:11" ht="15.45" x14ac:dyDescent="0.4">
      <c r="A22" s="7" t="s">
        <v>282</v>
      </c>
    </row>
    <row r="23" spans="1:11" x14ac:dyDescent="0.35">
      <c r="A23" s="6" t="s">
        <v>283</v>
      </c>
    </row>
    <row r="24" spans="1:11" ht="15.45" x14ac:dyDescent="0.4">
      <c r="A24" s="7" t="s">
        <v>284</v>
      </c>
    </row>
    <row r="25" spans="1:11" x14ac:dyDescent="0.35">
      <c r="A25" s="9" t="s">
        <v>336</v>
      </c>
    </row>
    <row r="26" spans="1:11" x14ac:dyDescent="0.35">
      <c r="A26" s="89" t="s">
        <v>298</v>
      </c>
    </row>
    <row r="27" spans="1:11" ht="30" x14ac:dyDescent="0.35">
      <c r="A27" s="9" t="s">
        <v>304</v>
      </c>
    </row>
    <row r="28" spans="1:11" ht="30" x14ac:dyDescent="0.35">
      <c r="A28" s="9" t="s">
        <v>285</v>
      </c>
    </row>
    <row r="29" spans="1:11" ht="15.45" x14ac:dyDescent="0.4">
      <c r="A29" s="1" t="s">
        <v>286</v>
      </c>
    </row>
    <row r="30" spans="1:11" ht="81.650000000000006" customHeight="1" x14ac:dyDescent="0.35">
      <c r="A30" s="14" t="s">
        <v>496</v>
      </c>
    </row>
    <row r="31" spans="1:11" ht="15.45" x14ac:dyDescent="0.4">
      <c r="A31" s="1" t="s">
        <v>287</v>
      </c>
    </row>
    <row r="32" spans="1:11" ht="60" x14ac:dyDescent="0.35">
      <c r="A32" s="14" t="s">
        <v>288</v>
      </c>
    </row>
    <row r="33" spans="1:1" ht="45" x14ac:dyDescent="0.35">
      <c r="A33" s="14" t="s">
        <v>289</v>
      </c>
    </row>
    <row r="34" spans="1:1" ht="45" x14ac:dyDescent="0.35">
      <c r="A34" s="14" t="s">
        <v>290</v>
      </c>
    </row>
    <row r="35" spans="1:1" ht="30" x14ac:dyDescent="0.35">
      <c r="A35" s="14" t="s">
        <v>291</v>
      </c>
    </row>
    <row r="36" spans="1:1" ht="30" x14ac:dyDescent="0.35">
      <c r="A36" s="14" t="s">
        <v>292</v>
      </c>
    </row>
    <row r="37" spans="1:1" ht="15.45" x14ac:dyDescent="0.4">
      <c r="A37" s="5" t="s">
        <v>293</v>
      </c>
    </row>
    <row r="38" spans="1:1" x14ac:dyDescent="0.35">
      <c r="A38" s="88" t="s">
        <v>294</v>
      </c>
    </row>
    <row r="39" spans="1:1" ht="15.45" x14ac:dyDescent="0.4">
      <c r="A39" s="90" t="s">
        <v>295</v>
      </c>
    </row>
    <row r="40" spans="1:1" x14ac:dyDescent="0.35">
      <c r="A40" s="51" t="s">
        <v>296</v>
      </c>
    </row>
  </sheetData>
  <mergeCells count="1">
    <mergeCell ref="A6:K6"/>
  </mergeCells>
  <hyperlinks>
    <hyperlink ref="A6" r:id="rId1" xr:uid="{7D8581B8-2489-4AC0-9803-C4813DA2F565}"/>
    <hyperlink ref="A4" r:id="rId2" location="42764" xr:uid="{8CC79FE1-9CE9-4609-AD37-90CE89CC30C7}"/>
    <hyperlink ref="A40" r:id="rId3" xr:uid="{804B38C5-32E8-405B-A1F2-CB400680B4A8}"/>
    <hyperlink ref="A38" location="Notes!A1" display="link to notes" xr:uid="{239EE0B9-51C5-4EE3-BAEF-F21E6BA650ED}"/>
    <hyperlink ref="A7" r:id="rId4" location="42763" xr:uid="{CE9FF26B-6D62-4B12-BEF8-BDF867A4E3DE}"/>
    <hyperlink ref="A8" r:id="rId5" location="75058" xr:uid="{04B9FD19-C93D-44B9-A195-DB5478563D6D}"/>
    <hyperlink ref="A10" r:id="rId6" xr:uid="{9B25150A-1DA5-4932-A271-4F4273559960}"/>
    <hyperlink ref="A9" r:id="rId7" xr:uid="{21BCE5B9-ED33-4088-B41F-079ABAB5C1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8"/>
  <sheetViews>
    <sheetView workbookViewId="0"/>
  </sheetViews>
  <sheetFormatPr defaultColWidth="9.25" defaultRowHeight="15" x14ac:dyDescent="0.35"/>
  <cols>
    <col min="1" max="1" width="48.6875" style="15" customWidth="1"/>
    <col min="2" max="2" width="13.75" style="15" customWidth="1"/>
    <col min="3" max="4" width="9.25" style="15"/>
    <col min="5" max="5" width="10.9375" style="15" customWidth="1"/>
    <col min="6" max="10" width="9.25" style="15"/>
    <col min="11" max="11" width="12.375" style="15" customWidth="1"/>
    <col min="12" max="16384" width="9.25" style="15"/>
  </cols>
  <sheetData>
    <row r="1" spans="1:13" ht="15.55" x14ac:dyDescent="0.35">
      <c r="A1" s="94" t="s">
        <v>340</v>
      </c>
    </row>
    <row r="2" spans="1:13" x14ac:dyDescent="0.35">
      <c r="A2" s="70" t="s">
        <v>142</v>
      </c>
    </row>
    <row r="3" spans="1:13" x14ac:dyDescent="0.35">
      <c r="A3" s="15" t="s">
        <v>43</v>
      </c>
    </row>
    <row r="4" spans="1:13" ht="15.45" x14ac:dyDescent="0.4">
      <c r="A4" s="24" t="s">
        <v>63</v>
      </c>
      <c r="B4" s="24" t="s">
        <v>64</v>
      </c>
      <c r="C4" s="24" t="s">
        <v>3</v>
      </c>
      <c r="D4" s="24" t="s">
        <v>23</v>
      </c>
      <c r="E4" s="24" t="s">
        <v>24</v>
      </c>
      <c r="F4" s="24" t="s">
        <v>5</v>
      </c>
      <c r="G4" s="24" t="s">
        <v>6</v>
      </c>
      <c r="H4" s="24" t="s">
        <v>7</v>
      </c>
      <c r="I4" s="24" t="s">
        <v>32</v>
      </c>
      <c r="J4" s="24" t="s">
        <v>4</v>
      </c>
      <c r="K4" s="24" t="s">
        <v>50</v>
      </c>
    </row>
    <row r="5" spans="1:13" ht="15.55" x14ac:dyDescent="0.35">
      <c r="A5" s="99" t="s">
        <v>0</v>
      </c>
      <c r="B5" s="99" t="s">
        <v>0</v>
      </c>
      <c r="C5" s="100">
        <v>12</v>
      </c>
      <c r="D5" s="100">
        <v>63</v>
      </c>
      <c r="E5" s="100">
        <v>5</v>
      </c>
      <c r="F5" s="100">
        <v>3</v>
      </c>
      <c r="G5" s="100">
        <v>10</v>
      </c>
      <c r="H5" s="100">
        <v>5</v>
      </c>
      <c r="I5" s="100">
        <v>0</v>
      </c>
      <c r="J5" s="100">
        <v>2</v>
      </c>
      <c r="K5" s="141">
        <v>6600</v>
      </c>
      <c r="M5" s="23"/>
    </row>
    <row r="6" spans="1:13" x14ac:dyDescent="0.35">
      <c r="A6" s="27" t="s">
        <v>65</v>
      </c>
      <c r="B6" s="102" t="s">
        <v>53</v>
      </c>
      <c r="C6" s="142">
        <v>12</v>
      </c>
      <c r="D6" s="143">
        <v>65</v>
      </c>
      <c r="E6" s="143">
        <v>4</v>
      </c>
      <c r="F6" s="143">
        <v>3</v>
      </c>
      <c r="G6" s="143">
        <v>9</v>
      </c>
      <c r="H6" s="144">
        <v>5</v>
      </c>
      <c r="I6" s="144">
        <v>0</v>
      </c>
      <c r="J6" s="143">
        <v>2</v>
      </c>
      <c r="K6" s="118">
        <v>5640</v>
      </c>
      <c r="M6" s="23"/>
    </row>
    <row r="7" spans="1:13" x14ac:dyDescent="0.35">
      <c r="A7" s="29" t="s">
        <v>65</v>
      </c>
      <c r="B7" s="105" t="s">
        <v>54</v>
      </c>
      <c r="C7" s="142">
        <v>14</v>
      </c>
      <c r="D7" s="143">
        <v>51</v>
      </c>
      <c r="E7" s="143">
        <v>6</v>
      </c>
      <c r="F7" s="143">
        <v>5</v>
      </c>
      <c r="G7" s="143">
        <v>15</v>
      </c>
      <c r="H7" s="144">
        <v>4</v>
      </c>
      <c r="I7" s="144">
        <v>1</v>
      </c>
      <c r="J7" s="143">
        <v>2</v>
      </c>
      <c r="K7" s="118">
        <v>930</v>
      </c>
      <c r="M7" s="23"/>
    </row>
    <row r="8" spans="1:13" x14ac:dyDescent="0.35">
      <c r="A8" s="27" t="s">
        <v>66</v>
      </c>
      <c r="B8" s="102" t="s">
        <v>1</v>
      </c>
      <c r="C8" s="34">
        <v>17</v>
      </c>
      <c r="D8" s="34">
        <v>56</v>
      </c>
      <c r="E8" s="34">
        <v>8</v>
      </c>
      <c r="F8" s="34">
        <v>2</v>
      </c>
      <c r="G8" s="34">
        <v>11</v>
      </c>
      <c r="H8" s="34">
        <v>2</v>
      </c>
      <c r="I8" s="34">
        <v>3</v>
      </c>
      <c r="J8" s="34">
        <v>1</v>
      </c>
      <c r="K8" s="145">
        <v>280</v>
      </c>
      <c r="M8" s="23"/>
    </row>
    <row r="9" spans="1:13" x14ac:dyDescent="0.35">
      <c r="A9" s="15" t="s">
        <v>52</v>
      </c>
      <c r="B9" s="95" t="s">
        <v>2</v>
      </c>
      <c r="C9" s="97">
        <v>13</v>
      </c>
      <c r="D9" s="97">
        <v>50</v>
      </c>
      <c r="E9" s="97">
        <v>5</v>
      </c>
      <c r="F9" s="97">
        <v>7</v>
      </c>
      <c r="G9" s="97">
        <v>17</v>
      </c>
      <c r="H9" s="97">
        <v>5</v>
      </c>
      <c r="I9" s="97">
        <v>1</v>
      </c>
      <c r="J9" s="97">
        <v>2</v>
      </c>
      <c r="K9" s="118">
        <v>650</v>
      </c>
      <c r="M9" s="23"/>
    </row>
    <row r="10" spans="1:13" x14ac:dyDescent="0.35">
      <c r="A10" s="15" t="s">
        <v>52</v>
      </c>
      <c r="B10" s="113" t="s">
        <v>104</v>
      </c>
      <c r="C10" s="97">
        <v>11</v>
      </c>
      <c r="D10" s="97">
        <v>63</v>
      </c>
      <c r="E10" s="97">
        <v>6</v>
      </c>
      <c r="F10" s="97">
        <v>2</v>
      </c>
      <c r="G10" s="97">
        <v>12</v>
      </c>
      <c r="H10" s="97">
        <v>5</v>
      </c>
      <c r="I10" s="97">
        <v>0</v>
      </c>
      <c r="J10" s="97">
        <v>2</v>
      </c>
      <c r="K10" s="118">
        <v>410</v>
      </c>
      <c r="M10" s="23"/>
    </row>
    <row r="12" spans="1:13" ht="15.45" x14ac:dyDescent="0.35">
      <c r="A12" s="146"/>
      <c r="B12" s="147"/>
      <c r="C12" s="147"/>
      <c r="D12" s="147"/>
      <c r="E12" s="147"/>
      <c r="F12" s="147"/>
      <c r="G12" s="147"/>
      <c r="H12" s="147"/>
      <c r="I12" s="147"/>
    </row>
    <row r="13" spans="1:13" ht="15.45" x14ac:dyDescent="0.35">
      <c r="A13" s="146"/>
      <c r="B13" s="147"/>
      <c r="C13" s="147"/>
      <c r="D13" s="147"/>
      <c r="E13" s="147"/>
      <c r="F13" s="147"/>
      <c r="G13" s="147"/>
      <c r="H13" s="147"/>
      <c r="I13" s="147"/>
    </row>
    <row r="14" spans="1:13" ht="15.45" x14ac:dyDescent="0.35">
      <c r="A14" s="146"/>
      <c r="B14" s="147"/>
      <c r="C14" s="147"/>
      <c r="D14" s="147"/>
      <c r="E14" s="147"/>
      <c r="F14" s="147"/>
      <c r="G14" s="147"/>
      <c r="H14" s="147"/>
      <c r="I14" s="147"/>
    </row>
    <row r="15" spans="1:13" ht="15.45" x14ac:dyDescent="0.35">
      <c r="A15" s="146"/>
      <c r="C15" s="147"/>
      <c r="D15" s="147"/>
      <c r="E15" s="147"/>
      <c r="F15" s="147"/>
      <c r="G15" s="147"/>
      <c r="H15" s="147"/>
      <c r="I15" s="147"/>
      <c r="J15" s="147"/>
    </row>
    <row r="16" spans="1:13" ht="15.65" customHeight="1" x14ac:dyDescent="0.35">
      <c r="A16" s="146"/>
      <c r="C16" s="147"/>
      <c r="D16" s="147"/>
      <c r="E16" s="147"/>
      <c r="F16" s="147"/>
      <c r="G16" s="147"/>
      <c r="H16" s="147"/>
      <c r="I16" s="147"/>
      <c r="J16" s="147"/>
    </row>
    <row r="17" spans="1:10" ht="15.45" x14ac:dyDescent="0.35">
      <c r="A17" s="146"/>
      <c r="C17" s="147"/>
      <c r="D17" s="147"/>
      <c r="E17" s="147"/>
      <c r="F17" s="147"/>
      <c r="G17" s="147"/>
      <c r="H17" s="147"/>
      <c r="I17" s="147"/>
      <c r="J17" s="147"/>
    </row>
    <row r="18" spans="1:10" ht="15.45" x14ac:dyDescent="0.35">
      <c r="A18" s="146"/>
      <c r="C18" s="147"/>
      <c r="D18" s="147"/>
      <c r="E18" s="147"/>
      <c r="F18" s="147"/>
      <c r="G18" s="147"/>
      <c r="H18" s="147"/>
      <c r="I18" s="147"/>
      <c r="J18" s="147"/>
    </row>
    <row r="19" spans="1:10" ht="15.45" x14ac:dyDescent="0.35">
      <c r="A19" s="146"/>
      <c r="H19" s="147"/>
      <c r="I19" s="147"/>
      <c r="J19" s="147"/>
    </row>
    <row r="20" spans="1:10" ht="15.45" x14ac:dyDescent="0.35">
      <c r="A20" s="146"/>
      <c r="H20" s="147"/>
      <c r="I20" s="147"/>
      <c r="J20" s="147"/>
    </row>
    <row r="21" spans="1:10" ht="15.45" x14ac:dyDescent="0.35">
      <c r="A21" s="146"/>
      <c r="C21" s="147"/>
      <c r="D21" s="147"/>
      <c r="E21" s="147"/>
      <c r="F21" s="147"/>
      <c r="G21" s="147"/>
      <c r="H21" s="147"/>
      <c r="I21" s="147"/>
      <c r="J21" s="147"/>
    </row>
    <row r="22" spans="1:10" ht="15.45" x14ac:dyDescent="0.35">
      <c r="A22" s="146"/>
      <c r="B22" s="147"/>
      <c r="C22" s="147"/>
      <c r="D22" s="147"/>
      <c r="E22" s="147"/>
      <c r="F22" s="147"/>
      <c r="G22" s="147"/>
      <c r="H22" s="147"/>
      <c r="J22" s="147"/>
    </row>
    <row r="23" spans="1:10" ht="15.45" x14ac:dyDescent="0.35">
      <c r="A23" s="146"/>
      <c r="B23" s="147"/>
      <c r="C23" s="147"/>
      <c r="D23" s="147"/>
      <c r="E23" s="147"/>
      <c r="F23" s="147"/>
      <c r="G23" s="147"/>
      <c r="H23" s="147"/>
      <c r="J23" s="147"/>
    </row>
    <row r="24" spans="1:10" ht="15.45" x14ac:dyDescent="0.35">
      <c r="A24" s="146"/>
      <c r="B24" s="147"/>
      <c r="C24" s="147"/>
      <c r="D24" s="147"/>
      <c r="E24" s="147"/>
      <c r="F24" s="147"/>
      <c r="G24" s="147"/>
      <c r="H24" s="147"/>
      <c r="J24" s="147"/>
    </row>
    <row r="25" spans="1:10" ht="15.45" x14ac:dyDescent="0.35">
      <c r="A25" s="146"/>
      <c r="B25" s="147"/>
      <c r="C25" s="147"/>
      <c r="D25" s="147"/>
      <c r="E25" s="147"/>
      <c r="F25" s="147"/>
      <c r="G25" s="147"/>
      <c r="H25" s="147"/>
      <c r="J25" s="147"/>
    </row>
    <row r="26" spans="1:10" ht="15.45" x14ac:dyDescent="0.35">
      <c r="A26" s="146"/>
      <c r="B26" s="147"/>
      <c r="C26" s="147"/>
      <c r="D26" s="147"/>
      <c r="E26" s="147"/>
      <c r="F26" s="147"/>
      <c r="G26" s="147"/>
      <c r="H26" s="147"/>
      <c r="J26" s="147"/>
    </row>
    <row r="27" spans="1:10" ht="15.45" x14ac:dyDescent="0.35">
      <c r="A27" s="146"/>
      <c r="B27" s="147"/>
      <c r="C27" s="147"/>
      <c r="D27" s="147"/>
      <c r="E27" s="147"/>
      <c r="F27" s="147"/>
      <c r="G27" s="147"/>
      <c r="H27" s="147"/>
      <c r="J27" s="147"/>
    </row>
    <row r="28" spans="1:10" ht="15.45" x14ac:dyDescent="0.35">
      <c r="A28" s="146"/>
      <c r="B28" s="147"/>
      <c r="C28" s="147"/>
      <c r="D28" s="147"/>
      <c r="E28" s="147"/>
      <c r="F28" s="147"/>
      <c r="G28" s="147"/>
      <c r="H28" s="147"/>
      <c r="J28" s="147"/>
    </row>
    <row r="29" spans="1:10" ht="15.45" x14ac:dyDescent="0.35">
      <c r="A29" s="146"/>
      <c r="B29" s="147"/>
      <c r="C29" s="147"/>
      <c r="D29" s="147"/>
      <c r="E29" s="147"/>
      <c r="F29" s="147"/>
      <c r="G29" s="147"/>
      <c r="H29" s="147"/>
      <c r="J29" s="147"/>
    </row>
    <row r="30" spans="1:10" ht="15.45" x14ac:dyDescent="0.35">
      <c r="A30" s="146"/>
      <c r="B30" s="147"/>
      <c r="C30" s="147"/>
      <c r="D30" s="147"/>
      <c r="E30" s="147"/>
      <c r="F30" s="147"/>
      <c r="G30" s="147"/>
      <c r="H30" s="147"/>
      <c r="J30" s="147"/>
    </row>
    <row r="31" spans="1:10" ht="15.45" x14ac:dyDescent="0.35">
      <c r="A31" s="146"/>
      <c r="B31" s="147"/>
      <c r="C31" s="147"/>
      <c r="D31" s="147"/>
      <c r="E31" s="147"/>
      <c r="F31" s="147"/>
      <c r="G31" s="147"/>
      <c r="H31" s="147"/>
      <c r="J31" s="147"/>
    </row>
    <row r="32" spans="1:10" ht="15.45" x14ac:dyDescent="0.35">
      <c r="A32" s="146"/>
      <c r="B32" s="147"/>
      <c r="C32" s="147"/>
      <c r="D32" s="147"/>
      <c r="E32" s="147"/>
      <c r="F32" s="147"/>
      <c r="G32" s="147"/>
      <c r="H32" s="147"/>
      <c r="J32" s="147"/>
    </row>
    <row r="33" spans="1:10" ht="15.45" x14ac:dyDescent="0.35">
      <c r="A33" s="146"/>
      <c r="B33" s="147"/>
      <c r="C33" s="147"/>
      <c r="D33" s="147"/>
      <c r="E33" s="147"/>
      <c r="F33" s="147"/>
      <c r="G33" s="147"/>
      <c r="H33" s="147"/>
      <c r="J33" s="147"/>
    </row>
    <row r="34" spans="1:10" ht="15.45" x14ac:dyDescent="0.35">
      <c r="A34" s="146"/>
      <c r="B34" s="147"/>
      <c r="C34" s="147"/>
      <c r="D34" s="147"/>
      <c r="E34" s="147"/>
      <c r="F34" s="147"/>
      <c r="G34" s="147"/>
      <c r="H34" s="147"/>
      <c r="J34" s="147"/>
    </row>
    <row r="35" spans="1:10" ht="15.45" x14ac:dyDescent="0.35">
      <c r="A35" s="146"/>
      <c r="B35" s="147"/>
      <c r="C35" s="147"/>
      <c r="D35" s="147"/>
      <c r="E35" s="147"/>
      <c r="F35" s="147"/>
      <c r="G35" s="147"/>
      <c r="H35" s="147"/>
      <c r="J35" s="147"/>
    </row>
    <row r="36" spans="1:10" ht="15.45" x14ac:dyDescent="0.35">
      <c r="A36" s="146"/>
      <c r="B36" s="147"/>
      <c r="C36" s="147"/>
      <c r="D36" s="147"/>
      <c r="E36" s="147"/>
      <c r="F36" s="147"/>
      <c r="G36" s="147"/>
      <c r="H36" s="147"/>
      <c r="J36" s="147"/>
    </row>
    <row r="37" spans="1:10" ht="15.45" x14ac:dyDescent="0.35">
      <c r="A37" s="146"/>
      <c r="B37" s="147"/>
      <c r="C37" s="147"/>
      <c r="D37" s="147"/>
      <c r="E37" s="147"/>
      <c r="F37" s="147"/>
      <c r="G37" s="147"/>
      <c r="H37" s="147"/>
      <c r="J37" s="147"/>
    </row>
    <row r="38" spans="1:10" ht="15.45" x14ac:dyDescent="0.35">
      <c r="A38" s="146"/>
      <c r="B38" s="147"/>
      <c r="C38" s="147"/>
      <c r="D38" s="147"/>
      <c r="E38" s="147"/>
      <c r="F38" s="147"/>
      <c r="G38" s="147"/>
      <c r="H38" s="147"/>
      <c r="J38" s="147"/>
    </row>
    <row r="39" spans="1:10" ht="15.45" x14ac:dyDescent="0.35">
      <c r="A39" s="146"/>
      <c r="B39" s="147"/>
      <c r="C39" s="147"/>
      <c r="D39" s="147"/>
      <c r="E39" s="147"/>
      <c r="F39" s="147"/>
      <c r="G39" s="147"/>
      <c r="H39" s="147"/>
      <c r="J39" s="147"/>
    </row>
    <row r="40" spans="1:10" ht="15.45" x14ac:dyDescent="0.35">
      <c r="A40" s="146"/>
      <c r="B40" s="147"/>
      <c r="C40" s="147"/>
      <c r="D40" s="147"/>
      <c r="E40" s="147"/>
      <c r="F40" s="147"/>
      <c r="G40" s="147"/>
      <c r="H40" s="147"/>
      <c r="J40" s="147"/>
    </row>
    <row r="41" spans="1:10" ht="15.45" x14ac:dyDescent="0.35">
      <c r="A41" s="146"/>
      <c r="B41" s="147"/>
      <c r="C41" s="147"/>
      <c r="D41" s="147"/>
      <c r="E41" s="147"/>
      <c r="F41" s="147"/>
      <c r="G41" s="147"/>
      <c r="H41" s="147"/>
      <c r="J41" s="147"/>
    </row>
    <row r="42" spans="1:10" ht="15.45" x14ac:dyDescent="0.35">
      <c r="A42" s="146"/>
      <c r="B42" s="147"/>
      <c r="C42" s="147"/>
      <c r="D42" s="147"/>
      <c r="E42" s="147"/>
      <c r="F42" s="147"/>
      <c r="G42" s="147"/>
      <c r="H42" s="147"/>
      <c r="J42" s="147"/>
    </row>
    <row r="43" spans="1:10" ht="15.45" x14ac:dyDescent="0.35">
      <c r="A43" s="146"/>
      <c r="B43" s="147"/>
      <c r="C43" s="147"/>
      <c r="D43" s="147"/>
      <c r="E43" s="147"/>
      <c r="F43" s="147"/>
      <c r="G43" s="147"/>
      <c r="H43" s="147"/>
      <c r="J43" s="147"/>
    </row>
    <row r="44" spans="1:10" ht="15.45" x14ac:dyDescent="0.35">
      <c r="A44" s="146"/>
      <c r="B44" s="147"/>
      <c r="C44" s="147"/>
      <c r="D44" s="147"/>
      <c r="E44" s="147"/>
      <c r="F44" s="147"/>
      <c r="G44" s="147"/>
      <c r="H44" s="147"/>
      <c r="J44" s="147"/>
    </row>
    <row r="45" spans="1:10" ht="15.45" x14ac:dyDescent="0.35">
      <c r="A45" s="146"/>
      <c r="B45" s="147"/>
      <c r="C45" s="147"/>
      <c r="D45" s="147"/>
      <c r="E45" s="147"/>
      <c r="F45" s="147"/>
      <c r="G45" s="147"/>
      <c r="H45" s="147"/>
      <c r="J45" s="147"/>
    </row>
    <row r="46" spans="1:10" ht="15.45" x14ac:dyDescent="0.35">
      <c r="A46" s="146"/>
      <c r="B46" s="147"/>
      <c r="C46" s="147"/>
      <c r="D46" s="147"/>
      <c r="E46" s="147"/>
      <c r="F46" s="147"/>
      <c r="G46" s="147"/>
      <c r="H46" s="147"/>
      <c r="J46" s="147"/>
    </row>
    <row r="47" spans="1:10" ht="15.45" x14ac:dyDescent="0.35">
      <c r="A47" s="146"/>
      <c r="B47" s="147"/>
      <c r="C47" s="147"/>
      <c r="D47" s="147"/>
      <c r="E47" s="147"/>
      <c r="F47" s="147"/>
      <c r="G47" s="147"/>
      <c r="H47" s="147"/>
      <c r="J47" s="147"/>
    </row>
    <row r="48" spans="1:10" ht="15.45" x14ac:dyDescent="0.35">
      <c r="A48" s="146"/>
      <c r="B48" s="147"/>
      <c r="C48" s="147"/>
      <c r="D48" s="147"/>
      <c r="E48" s="147"/>
      <c r="F48" s="147"/>
      <c r="G48" s="147"/>
      <c r="H48" s="147"/>
      <c r="J48" s="147"/>
    </row>
    <row r="49" spans="1:10" ht="15.45" x14ac:dyDescent="0.35">
      <c r="A49" s="146"/>
      <c r="B49" s="147"/>
      <c r="C49" s="147"/>
      <c r="D49" s="147"/>
      <c r="E49" s="147"/>
      <c r="F49" s="147"/>
      <c r="G49" s="147"/>
      <c r="H49" s="147"/>
      <c r="J49" s="147"/>
    </row>
    <row r="50" spans="1:10" ht="15.45" x14ac:dyDescent="0.35">
      <c r="A50" s="146"/>
      <c r="B50" s="147"/>
      <c r="C50" s="147"/>
      <c r="D50" s="147"/>
      <c r="E50" s="147"/>
      <c r="F50" s="147"/>
      <c r="G50" s="147"/>
      <c r="H50" s="147"/>
      <c r="J50" s="147"/>
    </row>
    <row r="51" spans="1:10" ht="15.45" x14ac:dyDescent="0.35">
      <c r="A51" s="146"/>
      <c r="B51" s="147"/>
      <c r="C51" s="147"/>
      <c r="D51" s="147"/>
      <c r="E51" s="147"/>
      <c r="F51" s="147"/>
      <c r="G51" s="147"/>
      <c r="H51" s="147"/>
      <c r="J51" s="147"/>
    </row>
    <row r="52" spans="1:10" ht="15.45" x14ac:dyDescent="0.35">
      <c r="A52" s="146"/>
      <c r="B52" s="147"/>
      <c r="C52" s="147"/>
      <c r="D52" s="147"/>
      <c r="E52" s="147"/>
      <c r="F52" s="147"/>
      <c r="G52" s="147"/>
      <c r="H52" s="147"/>
      <c r="J52" s="147"/>
    </row>
    <row r="53" spans="1:10" ht="15.45" x14ac:dyDescent="0.35">
      <c r="A53" s="146"/>
      <c r="B53" s="147"/>
      <c r="C53" s="147"/>
      <c r="D53" s="147"/>
      <c r="E53" s="147"/>
      <c r="F53" s="147"/>
      <c r="G53" s="147"/>
      <c r="H53" s="147"/>
      <c r="J53" s="147"/>
    </row>
    <row r="54" spans="1:10" ht="15.45" x14ac:dyDescent="0.35">
      <c r="A54" s="146"/>
      <c r="B54" s="147"/>
      <c r="C54" s="147"/>
      <c r="D54" s="147"/>
      <c r="E54" s="147"/>
      <c r="F54" s="147"/>
      <c r="G54" s="147"/>
      <c r="H54" s="147"/>
      <c r="J54" s="147"/>
    </row>
    <row r="55" spans="1:10" ht="15.45" x14ac:dyDescent="0.35">
      <c r="A55" s="146"/>
      <c r="B55" s="147"/>
      <c r="C55" s="147"/>
      <c r="D55" s="147"/>
      <c r="E55" s="147"/>
      <c r="F55" s="147"/>
      <c r="G55" s="147"/>
      <c r="H55" s="147"/>
      <c r="J55" s="147"/>
    </row>
    <row r="56" spans="1:10" ht="15.45" x14ac:dyDescent="0.35">
      <c r="A56" s="146"/>
      <c r="B56" s="147"/>
      <c r="C56" s="147"/>
      <c r="D56" s="147"/>
      <c r="E56" s="147"/>
      <c r="F56" s="147"/>
      <c r="G56" s="147"/>
      <c r="H56" s="147"/>
      <c r="J56" s="147"/>
    </row>
    <row r="57" spans="1:10" ht="15.45" x14ac:dyDescent="0.35">
      <c r="A57" s="146"/>
      <c r="B57" s="147"/>
      <c r="C57" s="147"/>
      <c r="D57" s="147"/>
      <c r="E57" s="147"/>
      <c r="F57" s="147"/>
      <c r="G57" s="147"/>
      <c r="H57" s="147"/>
      <c r="J57" s="147"/>
    </row>
    <row r="58" spans="1:10" ht="15.45" x14ac:dyDescent="0.35">
      <c r="A58" s="146"/>
      <c r="B58" s="147"/>
      <c r="C58" s="147"/>
      <c r="D58" s="147"/>
      <c r="E58" s="147"/>
      <c r="F58" s="147"/>
      <c r="G58" s="147"/>
      <c r="H58" s="147"/>
    </row>
    <row r="59" spans="1:10" ht="15.45" x14ac:dyDescent="0.35">
      <c r="A59" s="146"/>
      <c r="B59" s="147"/>
      <c r="C59" s="147"/>
      <c r="D59" s="147"/>
      <c r="E59" s="147"/>
      <c r="F59" s="147"/>
      <c r="G59" s="147"/>
      <c r="H59" s="147"/>
    </row>
    <row r="60" spans="1:10" ht="15.45" x14ac:dyDescent="0.35">
      <c r="A60" s="146"/>
      <c r="B60" s="147"/>
      <c r="C60" s="147"/>
      <c r="D60" s="147"/>
      <c r="E60" s="147"/>
      <c r="F60" s="147"/>
      <c r="G60" s="147"/>
      <c r="H60" s="147"/>
    </row>
    <row r="61" spans="1:10" ht="15.45" x14ac:dyDescent="0.35">
      <c r="A61" s="146"/>
      <c r="B61" s="147"/>
      <c r="C61" s="147"/>
      <c r="D61" s="147"/>
      <c r="E61" s="147"/>
      <c r="F61" s="147"/>
      <c r="G61" s="147"/>
      <c r="H61" s="147"/>
    </row>
    <row r="62" spans="1:10" ht="15.45" x14ac:dyDescent="0.35">
      <c r="A62" s="146"/>
      <c r="B62" s="147"/>
      <c r="C62" s="147"/>
      <c r="D62" s="147"/>
      <c r="E62" s="147"/>
      <c r="F62" s="147"/>
      <c r="G62" s="147"/>
      <c r="H62" s="147"/>
    </row>
    <row r="63" spans="1:10" ht="15.45" x14ac:dyDescent="0.35">
      <c r="A63" s="146"/>
      <c r="B63" s="147"/>
      <c r="C63" s="147"/>
      <c r="D63" s="147"/>
      <c r="E63" s="147"/>
      <c r="F63" s="147"/>
      <c r="G63" s="147"/>
      <c r="H63" s="147"/>
      <c r="I63" s="147"/>
    </row>
    <row r="64" spans="1:10" ht="15.45" x14ac:dyDescent="0.35">
      <c r="A64" s="146"/>
      <c r="B64" s="147"/>
      <c r="C64" s="147"/>
      <c r="D64" s="147"/>
      <c r="E64" s="147"/>
      <c r="F64" s="147"/>
      <c r="G64" s="147"/>
      <c r="H64" s="147"/>
      <c r="I64" s="147"/>
    </row>
    <row r="65" spans="1:9" ht="15.45" x14ac:dyDescent="0.35">
      <c r="A65" s="146"/>
      <c r="B65" s="147"/>
      <c r="C65" s="147"/>
      <c r="D65" s="147"/>
      <c r="E65" s="147"/>
      <c r="F65" s="147"/>
      <c r="G65" s="147"/>
      <c r="H65" s="147"/>
      <c r="I65" s="147"/>
    </row>
    <row r="66" spans="1:9" ht="15.45" x14ac:dyDescent="0.35">
      <c r="A66" s="146"/>
      <c r="B66" s="147"/>
      <c r="C66" s="147"/>
      <c r="D66" s="147"/>
      <c r="E66" s="147"/>
      <c r="F66" s="147"/>
      <c r="G66" s="147"/>
      <c r="H66" s="147"/>
      <c r="I66" s="147"/>
    </row>
    <row r="67" spans="1:9" ht="15.45" x14ac:dyDescent="0.35">
      <c r="A67" s="146"/>
      <c r="B67" s="147"/>
      <c r="C67" s="147"/>
      <c r="D67" s="147"/>
      <c r="E67" s="147"/>
      <c r="F67" s="147"/>
      <c r="G67" s="147"/>
      <c r="H67" s="147"/>
      <c r="I67" s="147"/>
    </row>
    <row r="68" spans="1:9" ht="15.45" x14ac:dyDescent="0.35">
      <c r="A68" s="146"/>
      <c r="B68" s="147"/>
      <c r="C68" s="147"/>
      <c r="D68" s="147"/>
      <c r="E68" s="147"/>
      <c r="F68" s="147"/>
      <c r="G68" s="147"/>
      <c r="H68" s="147"/>
      <c r="I68" s="147"/>
    </row>
    <row r="69" spans="1:9" ht="15.45" x14ac:dyDescent="0.35">
      <c r="A69" s="146"/>
      <c r="B69" s="147"/>
      <c r="C69" s="147"/>
      <c r="D69" s="147"/>
      <c r="E69" s="147"/>
      <c r="F69" s="147"/>
      <c r="G69" s="147"/>
      <c r="H69" s="147"/>
      <c r="I69" s="147"/>
    </row>
    <row r="70" spans="1:9" ht="15.45" x14ac:dyDescent="0.35">
      <c r="A70" s="146"/>
      <c r="B70" s="147"/>
      <c r="C70" s="147"/>
      <c r="D70" s="147"/>
      <c r="E70" s="147"/>
      <c r="F70" s="147"/>
      <c r="G70" s="147"/>
      <c r="H70" s="147"/>
      <c r="I70" s="147"/>
    </row>
    <row r="71" spans="1:9" ht="15.45" x14ac:dyDescent="0.35">
      <c r="A71" s="146"/>
      <c r="B71" s="147"/>
      <c r="C71" s="147"/>
      <c r="D71" s="147"/>
      <c r="E71" s="147"/>
      <c r="F71" s="147"/>
      <c r="G71" s="147"/>
      <c r="H71" s="147"/>
      <c r="I71" s="147"/>
    </row>
    <row r="72" spans="1:9" ht="15.45" x14ac:dyDescent="0.35">
      <c r="A72" s="146"/>
      <c r="B72" s="147"/>
      <c r="C72" s="147"/>
      <c r="D72" s="147"/>
      <c r="E72" s="147"/>
      <c r="F72" s="147"/>
      <c r="G72" s="147"/>
      <c r="H72" s="147"/>
      <c r="I72" s="147"/>
    </row>
    <row r="73" spans="1:9" ht="15.45" x14ac:dyDescent="0.35">
      <c r="A73" s="146"/>
      <c r="B73" s="147"/>
      <c r="C73" s="147"/>
      <c r="D73" s="147"/>
      <c r="E73" s="147"/>
      <c r="F73" s="147"/>
      <c r="G73" s="147"/>
      <c r="H73" s="147"/>
      <c r="I73" s="147"/>
    </row>
    <row r="74" spans="1:9" ht="15.45" x14ac:dyDescent="0.35">
      <c r="A74" s="146"/>
      <c r="B74" s="147"/>
      <c r="C74" s="147"/>
      <c r="D74" s="147"/>
      <c r="E74" s="147"/>
      <c r="F74" s="147"/>
      <c r="G74" s="147"/>
      <c r="H74" s="147"/>
      <c r="I74" s="147"/>
    </row>
    <row r="75" spans="1:9" ht="15.45" x14ac:dyDescent="0.35">
      <c r="A75" s="146"/>
      <c r="B75" s="147"/>
      <c r="C75" s="147"/>
      <c r="D75" s="147"/>
      <c r="E75" s="147"/>
      <c r="F75" s="147"/>
      <c r="G75" s="147"/>
      <c r="H75" s="147"/>
      <c r="I75" s="147"/>
    </row>
    <row r="76" spans="1:9" ht="15.45" x14ac:dyDescent="0.35">
      <c r="A76" s="146"/>
      <c r="B76" s="147"/>
      <c r="C76" s="147"/>
      <c r="D76" s="147"/>
      <c r="E76" s="147"/>
      <c r="F76" s="147"/>
      <c r="G76" s="147"/>
      <c r="H76" s="147"/>
      <c r="I76" s="147"/>
    </row>
    <row r="77" spans="1:9" ht="15.45" x14ac:dyDescent="0.35">
      <c r="A77" s="146"/>
      <c r="B77" s="147"/>
      <c r="C77" s="147"/>
      <c r="D77" s="147"/>
      <c r="E77" s="147"/>
      <c r="F77" s="147"/>
      <c r="G77" s="147"/>
      <c r="H77" s="147"/>
      <c r="I77" s="147"/>
    </row>
    <row r="78" spans="1:9" ht="15.45" x14ac:dyDescent="0.35">
      <c r="A78" s="146"/>
      <c r="B78" s="147"/>
      <c r="C78" s="147"/>
      <c r="D78" s="147"/>
      <c r="E78" s="147"/>
      <c r="F78" s="147"/>
      <c r="G78" s="147"/>
      <c r="H78" s="147"/>
      <c r="I78" s="147"/>
    </row>
    <row r="79" spans="1:9" ht="15.45" x14ac:dyDescent="0.35">
      <c r="A79" s="146"/>
      <c r="B79" s="147"/>
      <c r="C79" s="147"/>
      <c r="D79" s="147"/>
      <c r="E79" s="147"/>
      <c r="F79" s="147"/>
      <c r="G79" s="147"/>
      <c r="H79" s="147"/>
      <c r="I79" s="147"/>
    </row>
    <row r="80" spans="1:9" ht="15.45" x14ac:dyDescent="0.35">
      <c r="A80" s="146"/>
      <c r="B80" s="147"/>
      <c r="C80" s="147"/>
      <c r="D80" s="147"/>
      <c r="E80" s="147"/>
      <c r="F80" s="147"/>
      <c r="G80" s="147"/>
      <c r="H80" s="147"/>
      <c r="I80" s="147"/>
    </row>
    <row r="81" spans="1:9" ht="15.45" x14ac:dyDescent="0.35">
      <c r="A81" s="146"/>
      <c r="B81" s="147"/>
      <c r="C81" s="147"/>
      <c r="D81" s="147"/>
      <c r="E81" s="147"/>
      <c r="F81" s="147"/>
      <c r="G81" s="147"/>
      <c r="H81" s="147"/>
      <c r="I81" s="147"/>
    </row>
    <row r="82" spans="1:9" ht="15.45" x14ac:dyDescent="0.35">
      <c r="A82" s="146"/>
      <c r="B82" s="147"/>
      <c r="C82" s="147"/>
      <c r="D82" s="147"/>
      <c r="E82" s="147"/>
      <c r="F82" s="147"/>
      <c r="G82" s="147"/>
      <c r="H82" s="147"/>
      <c r="I82" s="147"/>
    </row>
    <row r="83" spans="1:9" ht="15.45" x14ac:dyDescent="0.35">
      <c r="A83" s="146"/>
      <c r="B83" s="147"/>
      <c r="C83" s="147"/>
      <c r="D83" s="147"/>
      <c r="E83" s="147"/>
      <c r="F83" s="147"/>
      <c r="G83" s="147"/>
      <c r="H83" s="147"/>
      <c r="I83" s="147"/>
    </row>
    <row r="84" spans="1:9" ht="15.45" x14ac:dyDescent="0.35">
      <c r="A84" s="146"/>
      <c r="B84" s="147"/>
      <c r="C84" s="147"/>
      <c r="D84" s="147"/>
      <c r="E84" s="147"/>
      <c r="F84" s="147"/>
      <c r="G84" s="147"/>
      <c r="H84" s="147"/>
      <c r="I84" s="147"/>
    </row>
    <row r="85" spans="1:9" ht="15.45" x14ac:dyDescent="0.35">
      <c r="A85" s="146"/>
      <c r="B85" s="147"/>
      <c r="C85" s="147"/>
      <c r="D85" s="147"/>
      <c r="E85" s="147"/>
      <c r="F85" s="147"/>
      <c r="G85" s="147"/>
      <c r="H85" s="147"/>
      <c r="I85" s="147"/>
    </row>
    <row r="86" spans="1:9" ht="15.45" x14ac:dyDescent="0.35">
      <c r="A86" s="146"/>
      <c r="B86" s="147"/>
      <c r="C86" s="147"/>
      <c r="D86" s="147"/>
      <c r="E86" s="147"/>
      <c r="F86" s="147"/>
      <c r="G86" s="147"/>
      <c r="H86" s="147"/>
      <c r="I86" s="147"/>
    </row>
    <row r="87" spans="1:9" ht="15.45" x14ac:dyDescent="0.35">
      <c r="A87" s="146"/>
      <c r="B87" s="147"/>
      <c r="C87" s="147"/>
      <c r="D87" s="147"/>
      <c r="E87" s="147"/>
      <c r="F87" s="147"/>
      <c r="G87" s="147"/>
      <c r="H87" s="147"/>
      <c r="I87" s="147"/>
    </row>
    <row r="88" spans="1:9" ht="15.45" x14ac:dyDescent="0.35">
      <c r="A88" s="146"/>
      <c r="B88" s="147"/>
      <c r="C88" s="147"/>
      <c r="D88" s="147"/>
      <c r="E88" s="147"/>
      <c r="F88" s="147"/>
      <c r="G88" s="147"/>
      <c r="H88" s="147"/>
      <c r="I88" s="147"/>
    </row>
    <row r="89" spans="1:9" ht="15.45" x14ac:dyDescent="0.35">
      <c r="A89" s="146"/>
      <c r="B89" s="147"/>
      <c r="C89" s="147"/>
      <c r="D89" s="147"/>
      <c r="E89" s="147"/>
      <c r="F89" s="147"/>
      <c r="G89" s="147"/>
      <c r="H89" s="147"/>
      <c r="I89" s="147"/>
    </row>
    <row r="90" spans="1:9" ht="15.45" x14ac:dyDescent="0.35">
      <c r="A90" s="146"/>
      <c r="B90" s="147"/>
      <c r="C90" s="147"/>
      <c r="D90" s="147"/>
      <c r="E90" s="147"/>
      <c r="F90" s="147"/>
      <c r="G90" s="147"/>
      <c r="H90" s="147"/>
      <c r="I90" s="147"/>
    </row>
    <row r="91" spans="1:9" ht="15.45" x14ac:dyDescent="0.35">
      <c r="A91" s="146"/>
      <c r="B91" s="147"/>
      <c r="C91" s="147"/>
      <c r="D91" s="147"/>
      <c r="E91" s="147"/>
      <c r="F91" s="147"/>
      <c r="G91" s="147"/>
      <c r="H91" s="147"/>
      <c r="I91" s="147"/>
    </row>
    <row r="92" spans="1:9" ht="15.45" x14ac:dyDescent="0.35">
      <c r="A92" s="146"/>
      <c r="B92" s="147"/>
      <c r="C92" s="147"/>
      <c r="D92" s="147"/>
      <c r="E92" s="147"/>
      <c r="F92" s="147"/>
      <c r="G92" s="147"/>
      <c r="H92" s="147"/>
      <c r="I92" s="147"/>
    </row>
    <row r="93" spans="1:9" ht="15.45" x14ac:dyDescent="0.35">
      <c r="A93" s="146"/>
      <c r="B93" s="147"/>
      <c r="C93" s="147"/>
      <c r="D93" s="147"/>
      <c r="E93" s="147"/>
      <c r="F93" s="147"/>
      <c r="G93" s="147"/>
      <c r="H93" s="147"/>
      <c r="I93" s="147"/>
    </row>
    <row r="94" spans="1:9" ht="15.45" x14ac:dyDescent="0.35">
      <c r="A94" s="146"/>
      <c r="B94" s="147"/>
      <c r="C94" s="147"/>
      <c r="D94" s="147"/>
      <c r="E94" s="147"/>
      <c r="F94" s="147"/>
      <c r="G94" s="147"/>
      <c r="H94" s="147"/>
      <c r="I94" s="147"/>
    </row>
    <row r="95" spans="1:9" ht="15.45" x14ac:dyDescent="0.35">
      <c r="A95" s="146"/>
      <c r="B95" s="147"/>
      <c r="C95" s="147"/>
      <c r="D95" s="147"/>
      <c r="E95" s="147"/>
      <c r="F95" s="147"/>
      <c r="G95" s="147"/>
      <c r="H95" s="147"/>
      <c r="I95" s="147"/>
    </row>
    <row r="96" spans="1:9" ht="15.45" x14ac:dyDescent="0.35">
      <c r="A96" s="146"/>
      <c r="B96" s="147"/>
      <c r="C96" s="147"/>
      <c r="D96" s="147"/>
      <c r="E96" s="147"/>
      <c r="F96" s="147"/>
      <c r="G96" s="147"/>
      <c r="H96" s="147"/>
      <c r="I96" s="147"/>
    </row>
    <row r="97" spans="1:9" ht="15.45" x14ac:dyDescent="0.35">
      <c r="A97" s="146"/>
      <c r="B97" s="147"/>
      <c r="C97" s="147"/>
      <c r="D97" s="147"/>
      <c r="E97" s="147"/>
      <c r="F97" s="147"/>
      <c r="G97" s="147"/>
      <c r="H97" s="147"/>
      <c r="I97" s="147"/>
    </row>
    <row r="98" spans="1:9" ht="15.45" x14ac:dyDescent="0.35">
      <c r="A98" s="146"/>
      <c r="B98" s="147"/>
      <c r="C98" s="147"/>
      <c r="D98" s="147"/>
      <c r="E98" s="147"/>
      <c r="F98" s="147"/>
      <c r="G98" s="147"/>
      <c r="H98" s="147"/>
      <c r="I98" s="147"/>
    </row>
    <row r="99" spans="1:9" ht="15.45" x14ac:dyDescent="0.35">
      <c r="A99" s="146"/>
      <c r="B99" s="147"/>
      <c r="C99" s="147"/>
      <c r="D99" s="147"/>
      <c r="E99" s="147"/>
      <c r="F99" s="147"/>
      <c r="G99" s="147"/>
      <c r="H99" s="147"/>
      <c r="I99" s="147"/>
    </row>
    <row r="100" spans="1:9" ht="15.45" x14ac:dyDescent="0.35">
      <c r="A100" s="146"/>
      <c r="B100" s="147"/>
      <c r="C100" s="147"/>
      <c r="D100" s="147"/>
      <c r="E100" s="147"/>
      <c r="F100" s="147"/>
      <c r="G100" s="147"/>
      <c r="H100" s="147"/>
      <c r="I100" s="147"/>
    </row>
    <row r="101" spans="1:9" ht="15.45" x14ac:dyDescent="0.35">
      <c r="A101" s="146"/>
      <c r="B101" s="147"/>
      <c r="C101" s="147"/>
      <c r="D101" s="147"/>
      <c r="E101" s="147"/>
      <c r="F101" s="147"/>
      <c r="G101" s="147"/>
      <c r="H101" s="147"/>
      <c r="I101" s="147"/>
    </row>
    <row r="102" spans="1:9" ht="15.45" x14ac:dyDescent="0.35">
      <c r="A102" s="146"/>
      <c r="B102" s="147"/>
      <c r="C102" s="147"/>
      <c r="D102" s="147"/>
      <c r="E102" s="147"/>
      <c r="F102" s="147"/>
      <c r="G102" s="147"/>
      <c r="H102" s="147"/>
      <c r="I102" s="147"/>
    </row>
    <row r="103" spans="1:9" ht="15.45" x14ac:dyDescent="0.35">
      <c r="A103" s="146"/>
      <c r="B103" s="147"/>
      <c r="C103" s="147"/>
      <c r="D103" s="147"/>
      <c r="E103" s="147"/>
      <c r="F103" s="147"/>
      <c r="G103" s="147"/>
      <c r="H103" s="147"/>
      <c r="I103" s="147"/>
    </row>
    <row r="104" spans="1:9" ht="15.45" x14ac:dyDescent="0.35">
      <c r="A104" s="146"/>
      <c r="B104" s="147"/>
      <c r="C104" s="147"/>
      <c r="D104" s="147"/>
      <c r="E104" s="147"/>
      <c r="F104" s="147"/>
      <c r="G104" s="147"/>
      <c r="H104" s="147"/>
      <c r="I104" s="147"/>
    </row>
    <row r="105" spans="1:9" ht="15.45" x14ac:dyDescent="0.35">
      <c r="A105" s="146"/>
      <c r="B105" s="147"/>
      <c r="C105" s="147"/>
      <c r="D105" s="147"/>
      <c r="E105" s="147"/>
      <c r="F105" s="147"/>
      <c r="G105" s="147"/>
      <c r="H105" s="147"/>
      <c r="I105" s="147"/>
    </row>
    <row r="106" spans="1:9" ht="15.45" x14ac:dyDescent="0.35">
      <c r="A106" s="146"/>
      <c r="B106" s="147"/>
      <c r="C106" s="147"/>
      <c r="D106" s="147"/>
      <c r="E106" s="147"/>
      <c r="F106" s="147"/>
      <c r="G106" s="147"/>
      <c r="H106" s="147"/>
      <c r="I106" s="147"/>
    </row>
    <row r="107" spans="1:9" ht="15.45" x14ac:dyDescent="0.35">
      <c r="A107" s="146"/>
      <c r="B107" s="147"/>
      <c r="C107" s="147"/>
      <c r="D107" s="147"/>
      <c r="E107" s="147"/>
      <c r="F107" s="147"/>
      <c r="G107" s="147"/>
      <c r="H107" s="147"/>
      <c r="I107" s="147"/>
    </row>
    <row r="108" spans="1:9" ht="15.45" x14ac:dyDescent="0.35">
      <c r="A108" s="146"/>
      <c r="B108" s="147"/>
      <c r="C108" s="147"/>
      <c r="D108" s="147"/>
      <c r="E108" s="147"/>
      <c r="F108" s="147"/>
      <c r="G108" s="147"/>
      <c r="H108" s="147"/>
      <c r="I108" s="147"/>
    </row>
    <row r="109" spans="1:9" x14ac:dyDescent="0.35">
      <c r="A109" s="330"/>
      <c r="B109" s="330"/>
      <c r="C109" s="330"/>
      <c r="D109" s="330"/>
      <c r="E109" s="330"/>
      <c r="F109" s="330"/>
      <c r="G109" s="330"/>
      <c r="H109" s="330"/>
      <c r="I109" s="330"/>
    </row>
    <row r="110" spans="1:9" x14ac:dyDescent="0.35">
      <c r="A110" s="148"/>
    </row>
    <row r="112" spans="1:9" x14ac:dyDescent="0.35">
      <c r="A112" s="148"/>
    </row>
    <row r="113" spans="1:10" ht="15.45" x14ac:dyDescent="0.35">
      <c r="A113" s="149"/>
    </row>
    <row r="114" spans="1:10" ht="15.45" thickBot="1" x14ac:dyDescent="0.4">
      <c r="A114" s="150"/>
    </row>
    <row r="115" spans="1:10" ht="15.65" customHeight="1" x14ac:dyDescent="0.35">
      <c r="A115" s="331"/>
      <c r="B115" s="328"/>
      <c r="C115" s="328"/>
      <c r="D115" s="328"/>
      <c r="E115" s="328"/>
      <c r="F115" s="328"/>
      <c r="G115" s="328"/>
      <c r="H115" s="328"/>
      <c r="I115" s="328"/>
      <c r="J115" s="328"/>
    </row>
    <row r="116" spans="1:10" ht="15.45" x14ac:dyDescent="0.35">
      <c r="A116" s="332"/>
      <c r="B116" s="152"/>
      <c r="C116" s="152"/>
      <c r="D116" s="152"/>
      <c r="E116" s="152"/>
      <c r="F116" s="152"/>
      <c r="G116" s="152"/>
      <c r="H116" s="152"/>
      <c r="I116" s="152"/>
      <c r="J116" s="329"/>
    </row>
    <row r="117" spans="1:10" ht="15.45" x14ac:dyDescent="0.35">
      <c r="A117" s="332"/>
      <c r="B117" s="152"/>
      <c r="C117" s="152"/>
      <c r="D117" s="152"/>
      <c r="E117" s="152"/>
      <c r="F117" s="152"/>
      <c r="G117" s="152"/>
      <c r="H117" s="152"/>
      <c r="I117" s="152"/>
      <c r="J117" s="152"/>
    </row>
    <row r="118" spans="1:10" ht="15.45" x14ac:dyDescent="0.35">
      <c r="A118" s="332"/>
      <c r="B118" s="152"/>
      <c r="C118" s="152"/>
      <c r="D118" s="152"/>
      <c r="E118" s="152"/>
      <c r="F118" s="152"/>
      <c r="G118" s="152"/>
      <c r="H118" s="152"/>
      <c r="I118" s="152"/>
      <c r="J118" s="152"/>
    </row>
    <row r="119" spans="1:10" ht="15.45" x14ac:dyDescent="0.35">
      <c r="A119" s="151"/>
      <c r="B119" s="153"/>
      <c r="C119" s="153"/>
      <c r="D119" s="153"/>
      <c r="E119" s="153"/>
      <c r="F119" s="153"/>
      <c r="G119" s="153"/>
      <c r="H119" s="153"/>
      <c r="I119" s="153"/>
      <c r="J119" s="153"/>
    </row>
    <row r="120" spans="1:10" ht="15.45" x14ac:dyDescent="0.35">
      <c r="A120" s="151"/>
      <c r="B120" s="153"/>
      <c r="C120" s="153"/>
      <c r="D120" s="153"/>
      <c r="E120" s="153"/>
      <c r="F120" s="153"/>
      <c r="G120" s="153"/>
      <c r="H120" s="153"/>
      <c r="I120" s="153"/>
      <c r="J120" s="153"/>
    </row>
    <row r="121" spans="1:10" ht="15.45" x14ac:dyDescent="0.35">
      <c r="A121" s="151"/>
      <c r="B121" s="153"/>
      <c r="C121" s="153"/>
      <c r="D121" s="153"/>
      <c r="E121" s="153"/>
      <c r="F121" s="153"/>
      <c r="G121" s="153"/>
      <c r="H121" s="153"/>
      <c r="I121" s="153"/>
      <c r="J121" s="153"/>
    </row>
    <row r="122" spans="1:10" ht="15.45" x14ac:dyDescent="0.35">
      <c r="A122" s="151"/>
      <c r="B122" s="153"/>
      <c r="C122" s="153"/>
      <c r="D122" s="153"/>
      <c r="E122" s="153"/>
      <c r="F122" s="153"/>
      <c r="G122" s="153"/>
      <c r="H122" s="153"/>
      <c r="I122" s="153"/>
      <c r="J122" s="153"/>
    </row>
    <row r="123" spans="1:10" ht="15.45" x14ac:dyDescent="0.35">
      <c r="A123" s="151"/>
      <c r="B123" s="153"/>
      <c r="C123" s="153"/>
      <c r="D123" s="153"/>
      <c r="E123" s="153"/>
      <c r="F123" s="153"/>
      <c r="G123" s="153"/>
      <c r="H123" s="153"/>
      <c r="I123" s="153"/>
      <c r="J123" s="153"/>
    </row>
    <row r="124" spans="1:10" ht="15.45" x14ac:dyDescent="0.35">
      <c r="A124" s="151"/>
      <c r="B124" s="153"/>
      <c r="C124" s="153"/>
      <c r="D124" s="153"/>
      <c r="E124" s="153"/>
      <c r="F124" s="153"/>
      <c r="G124" s="153"/>
      <c r="H124" s="153"/>
      <c r="I124" s="153"/>
      <c r="J124" s="153"/>
    </row>
    <row r="125" spans="1:10" ht="15.45" x14ac:dyDescent="0.35">
      <c r="A125" s="151"/>
      <c r="B125" s="153"/>
      <c r="C125" s="153"/>
      <c r="D125" s="153"/>
      <c r="E125" s="153"/>
      <c r="F125" s="153"/>
      <c r="G125" s="153"/>
      <c r="H125" s="153"/>
      <c r="I125" s="153"/>
      <c r="J125" s="153"/>
    </row>
    <row r="126" spans="1:10" ht="15.45" x14ac:dyDescent="0.35">
      <c r="A126" s="151"/>
      <c r="B126" s="153"/>
      <c r="C126" s="153"/>
      <c r="D126" s="153"/>
      <c r="E126" s="153"/>
      <c r="F126" s="153"/>
      <c r="G126" s="153"/>
      <c r="H126" s="153"/>
      <c r="I126" s="153"/>
      <c r="J126" s="153"/>
    </row>
    <row r="127" spans="1:10" ht="15.45" x14ac:dyDescent="0.35">
      <c r="A127" s="151"/>
      <c r="B127" s="153"/>
      <c r="C127" s="153"/>
      <c r="D127" s="153"/>
      <c r="E127" s="153"/>
      <c r="F127" s="153"/>
      <c r="G127" s="153"/>
      <c r="H127" s="153"/>
      <c r="I127" s="153"/>
      <c r="J127" s="153"/>
    </row>
    <row r="128" spans="1:10" ht="15.45" x14ac:dyDescent="0.35">
      <c r="A128" s="151"/>
      <c r="B128" s="153"/>
      <c r="C128" s="153"/>
      <c r="D128" s="153"/>
      <c r="E128" s="153"/>
      <c r="F128" s="153"/>
      <c r="G128" s="153"/>
      <c r="H128" s="153"/>
      <c r="I128" s="153"/>
      <c r="J128" s="153"/>
    </row>
    <row r="129" spans="1:10" ht="15.45" x14ac:dyDescent="0.35">
      <c r="A129" s="151"/>
      <c r="B129" s="153"/>
      <c r="C129" s="153"/>
      <c r="D129" s="153"/>
      <c r="E129" s="153"/>
      <c r="F129" s="153"/>
      <c r="G129" s="153"/>
      <c r="H129" s="153"/>
      <c r="I129" s="153"/>
      <c r="J129" s="153"/>
    </row>
    <row r="130" spans="1:10" ht="15.45" x14ac:dyDescent="0.35">
      <c r="A130" s="151"/>
      <c r="B130" s="153"/>
      <c r="C130" s="153"/>
      <c r="D130" s="153"/>
      <c r="E130" s="153"/>
      <c r="F130" s="153"/>
      <c r="G130" s="153"/>
      <c r="H130" s="153"/>
      <c r="I130" s="153"/>
      <c r="J130" s="153"/>
    </row>
    <row r="131" spans="1:10" ht="15.45" x14ac:dyDescent="0.35">
      <c r="A131" s="151"/>
      <c r="B131" s="153"/>
      <c r="C131" s="153"/>
      <c r="D131" s="153"/>
      <c r="E131" s="153"/>
      <c r="F131" s="153"/>
      <c r="G131" s="153"/>
      <c r="H131" s="153"/>
      <c r="I131" s="153"/>
      <c r="J131" s="153"/>
    </row>
    <row r="132" spans="1:10" ht="15.45" x14ac:dyDescent="0.35">
      <c r="A132" s="151"/>
      <c r="B132" s="153"/>
      <c r="C132" s="153"/>
      <c r="D132" s="153"/>
      <c r="E132" s="153"/>
      <c r="F132" s="153"/>
      <c r="G132" s="153"/>
      <c r="H132" s="153"/>
      <c r="I132" s="153"/>
      <c r="J132" s="153"/>
    </row>
    <row r="133" spans="1:10" ht="15.45" x14ac:dyDescent="0.35">
      <c r="A133" s="151"/>
      <c r="B133" s="153"/>
      <c r="C133" s="153"/>
      <c r="D133" s="153"/>
      <c r="E133" s="153"/>
      <c r="F133" s="153"/>
      <c r="G133" s="153"/>
      <c r="H133" s="153"/>
      <c r="I133" s="153"/>
      <c r="J133" s="153"/>
    </row>
    <row r="134" spans="1:10" ht="15.45" x14ac:dyDescent="0.35">
      <c r="A134" s="151"/>
      <c r="B134" s="153"/>
      <c r="C134" s="153"/>
      <c r="D134" s="153"/>
      <c r="E134" s="153"/>
      <c r="F134" s="153"/>
      <c r="G134" s="153"/>
      <c r="H134" s="153"/>
      <c r="I134" s="153"/>
      <c r="J134" s="153"/>
    </row>
    <row r="135" spans="1:10" ht="15.45" x14ac:dyDescent="0.35">
      <c r="A135" s="151"/>
      <c r="B135" s="153"/>
      <c r="C135" s="153"/>
      <c r="D135" s="153"/>
      <c r="E135" s="153"/>
      <c r="F135" s="153"/>
      <c r="G135" s="153"/>
      <c r="H135" s="153"/>
      <c r="I135" s="153"/>
      <c r="J135" s="153"/>
    </row>
    <row r="136" spans="1:10" ht="15.45" x14ac:dyDescent="0.35">
      <c r="A136" s="151"/>
      <c r="B136" s="153"/>
      <c r="C136" s="153"/>
      <c r="D136" s="153"/>
      <c r="E136" s="153"/>
      <c r="F136" s="153"/>
      <c r="G136" s="153"/>
      <c r="H136" s="153"/>
      <c r="I136" s="153"/>
      <c r="J136" s="153"/>
    </row>
    <row r="137" spans="1:10" ht="15.45" x14ac:dyDescent="0.35">
      <c r="A137" s="151"/>
      <c r="B137" s="153"/>
      <c r="C137" s="153"/>
      <c r="D137" s="153"/>
      <c r="E137" s="153"/>
      <c r="F137" s="153"/>
      <c r="G137" s="153"/>
      <c r="H137" s="153"/>
      <c r="I137" s="153"/>
      <c r="J137" s="153"/>
    </row>
    <row r="138" spans="1:10" ht="15.45" x14ac:dyDescent="0.35">
      <c r="A138" s="151"/>
      <c r="B138" s="153"/>
      <c r="C138" s="153"/>
      <c r="D138" s="153"/>
      <c r="E138" s="153"/>
      <c r="F138" s="153"/>
      <c r="G138" s="153"/>
      <c r="H138" s="153"/>
      <c r="I138" s="153"/>
      <c r="J138" s="153"/>
    </row>
    <row r="139" spans="1:10" ht="15.45" x14ac:dyDescent="0.35">
      <c r="A139" s="151"/>
      <c r="B139" s="153"/>
      <c r="C139" s="153"/>
      <c r="D139" s="153"/>
      <c r="E139" s="153"/>
      <c r="F139" s="153"/>
      <c r="G139" s="153"/>
      <c r="H139" s="153"/>
      <c r="I139" s="153"/>
      <c r="J139" s="153"/>
    </row>
    <row r="140" spans="1:10" ht="15.45" x14ac:dyDescent="0.35">
      <c r="A140" s="151"/>
      <c r="B140" s="153"/>
      <c r="C140" s="153"/>
      <c r="D140" s="153"/>
      <c r="E140" s="153"/>
      <c r="F140" s="153"/>
      <c r="G140" s="153"/>
      <c r="H140" s="153"/>
      <c r="I140" s="153"/>
      <c r="J140" s="153"/>
    </row>
    <row r="141" spans="1:10" ht="15.45" x14ac:dyDescent="0.35">
      <c r="A141" s="151"/>
      <c r="B141" s="153"/>
      <c r="C141" s="153"/>
      <c r="D141" s="153"/>
      <c r="E141" s="153"/>
      <c r="F141" s="153"/>
      <c r="G141" s="153"/>
      <c r="H141" s="153"/>
      <c r="I141" s="153"/>
      <c r="J141" s="153"/>
    </row>
    <row r="142" spans="1:10" ht="15.45" x14ac:dyDescent="0.35">
      <c r="A142" s="151"/>
      <c r="B142" s="153"/>
      <c r="C142" s="153"/>
      <c r="D142" s="153"/>
      <c r="E142" s="153"/>
      <c r="F142" s="153"/>
      <c r="G142" s="153"/>
      <c r="H142" s="153"/>
      <c r="I142" s="153"/>
      <c r="J142" s="153"/>
    </row>
    <row r="143" spans="1:10" ht="15.45" x14ac:dyDescent="0.35">
      <c r="A143" s="151"/>
      <c r="B143" s="153"/>
      <c r="C143" s="153"/>
      <c r="D143" s="153"/>
      <c r="E143" s="153"/>
      <c r="F143" s="153"/>
      <c r="G143" s="153"/>
      <c r="H143" s="153"/>
      <c r="I143" s="153"/>
      <c r="J143" s="153"/>
    </row>
    <row r="144" spans="1:10" ht="15.45" x14ac:dyDescent="0.35">
      <c r="A144" s="151"/>
      <c r="B144" s="153"/>
      <c r="C144" s="153"/>
      <c r="D144" s="153"/>
      <c r="E144" s="153"/>
      <c r="F144" s="153"/>
      <c r="G144" s="153"/>
      <c r="H144" s="153"/>
      <c r="I144" s="153"/>
      <c r="J144" s="153"/>
    </row>
    <row r="145" spans="1:10" ht="15.45" x14ac:dyDescent="0.35">
      <c r="A145" s="151"/>
      <c r="B145" s="153"/>
      <c r="C145" s="153"/>
      <c r="D145" s="153"/>
      <c r="E145" s="153"/>
      <c r="F145" s="153"/>
      <c r="G145" s="153"/>
      <c r="H145" s="153"/>
      <c r="I145" s="153"/>
      <c r="J145" s="153"/>
    </row>
    <row r="146" spans="1:10" ht="15.45" x14ac:dyDescent="0.35">
      <c r="A146" s="151"/>
      <c r="B146" s="153"/>
      <c r="C146" s="153"/>
      <c r="D146" s="153"/>
      <c r="E146" s="153"/>
      <c r="F146" s="153"/>
      <c r="G146" s="153"/>
      <c r="H146" s="153"/>
      <c r="I146" s="153"/>
      <c r="J146" s="153"/>
    </row>
    <row r="147" spans="1:10" ht="15.45" x14ac:dyDescent="0.35">
      <c r="A147" s="151"/>
      <c r="B147" s="153"/>
      <c r="C147" s="153"/>
      <c r="D147" s="153"/>
      <c r="E147" s="153"/>
      <c r="F147" s="153"/>
      <c r="G147" s="153"/>
      <c r="H147" s="153"/>
      <c r="I147" s="153"/>
      <c r="J147" s="153"/>
    </row>
    <row r="148" spans="1:10" ht="15.45" x14ac:dyDescent="0.35">
      <c r="A148" s="151"/>
      <c r="B148" s="153"/>
      <c r="C148" s="153"/>
      <c r="D148" s="153"/>
      <c r="E148" s="153"/>
      <c r="F148" s="153"/>
      <c r="G148" s="153"/>
      <c r="H148" s="153"/>
      <c r="I148" s="153"/>
      <c r="J148" s="153"/>
    </row>
    <row r="149" spans="1:10" ht="15.45" x14ac:dyDescent="0.35">
      <c r="A149" s="151"/>
      <c r="B149" s="153"/>
      <c r="C149" s="153"/>
      <c r="D149" s="153"/>
      <c r="E149" s="153"/>
      <c r="F149" s="153"/>
      <c r="G149" s="153"/>
      <c r="H149" s="153"/>
      <c r="I149" s="153"/>
      <c r="J149" s="153"/>
    </row>
    <row r="150" spans="1:10" ht="15.45" x14ac:dyDescent="0.35">
      <c r="A150" s="151"/>
      <c r="B150" s="153"/>
      <c r="C150" s="153"/>
      <c r="D150" s="153"/>
      <c r="E150" s="153"/>
      <c r="F150" s="153"/>
      <c r="G150" s="153"/>
      <c r="H150" s="153"/>
      <c r="I150" s="153"/>
      <c r="J150" s="153"/>
    </row>
    <row r="151" spans="1:10" ht="15.45" x14ac:dyDescent="0.35">
      <c r="A151" s="151"/>
      <c r="B151" s="153"/>
      <c r="C151" s="153"/>
      <c r="D151" s="153"/>
      <c r="E151" s="153"/>
      <c r="F151" s="153"/>
      <c r="G151" s="153"/>
      <c r="H151" s="153"/>
      <c r="I151" s="153"/>
      <c r="J151" s="153"/>
    </row>
    <row r="152" spans="1:10" ht="15.45" x14ac:dyDescent="0.35">
      <c r="A152" s="151"/>
      <c r="B152" s="153"/>
      <c r="C152" s="153"/>
      <c r="D152" s="153"/>
      <c r="E152" s="153"/>
      <c r="F152" s="153"/>
      <c r="G152" s="153"/>
      <c r="H152" s="153"/>
      <c r="I152" s="153"/>
      <c r="J152" s="153"/>
    </row>
    <row r="153" spans="1:10" ht="15.45" x14ac:dyDescent="0.35">
      <c r="A153" s="151"/>
      <c r="B153" s="153"/>
      <c r="C153" s="153"/>
      <c r="D153" s="153"/>
      <c r="E153" s="153"/>
      <c r="F153" s="153"/>
      <c r="G153" s="153"/>
      <c r="H153" s="153"/>
      <c r="I153" s="153"/>
      <c r="J153" s="153"/>
    </row>
    <row r="154" spans="1:10" ht="15.45" x14ac:dyDescent="0.35">
      <c r="A154" s="151"/>
      <c r="B154" s="153"/>
      <c r="C154" s="153"/>
      <c r="D154" s="153"/>
      <c r="E154" s="153"/>
      <c r="F154" s="153"/>
      <c r="G154" s="153"/>
      <c r="H154" s="153"/>
      <c r="I154" s="153"/>
      <c r="J154" s="153"/>
    </row>
    <row r="155" spans="1:10" ht="15.45" x14ac:dyDescent="0.35">
      <c r="A155" s="151"/>
      <c r="B155" s="153"/>
      <c r="C155" s="153"/>
      <c r="D155" s="153"/>
      <c r="E155" s="153"/>
      <c r="F155" s="153"/>
      <c r="G155" s="153"/>
      <c r="H155" s="153"/>
      <c r="I155" s="153"/>
      <c r="J155" s="153"/>
    </row>
    <row r="156" spans="1:10" ht="15.45" x14ac:dyDescent="0.35">
      <c r="A156" s="151"/>
      <c r="B156" s="153"/>
      <c r="C156" s="153"/>
      <c r="D156" s="153"/>
      <c r="E156" s="153"/>
      <c r="F156" s="153"/>
      <c r="G156" s="153"/>
      <c r="H156" s="153"/>
      <c r="I156" s="153"/>
      <c r="J156" s="153"/>
    </row>
    <row r="157" spans="1:10" ht="15.45" x14ac:dyDescent="0.35">
      <c r="A157" s="151"/>
      <c r="B157" s="153"/>
      <c r="C157" s="153"/>
      <c r="D157" s="153"/>
      <c r="E157" s="153"/>
      <c r="F157" s="153"/>
      <c r="G157" s="153"/>
      <c r="H157" s="153"/>
      <c r="I157" s="153"/>
      <c r="J157" s="153"/>
    </row>
    <row r="158" spans="1:10" ht="15.45" x14ac:dyDescent="0.35">
      <c r="A158" s="151"/>
      <c r="B158" s="153"/>
      <c r="C158" s="153"/>
      <c r="D158" s="153"/>
      <c r="E158" s="153"/>
      <c r="F158" s="153"/>
      <c r="G158" s="153"/>
      <c r="H158" s="153"/>
      <c r="I158" s="153"/>
      <c r="J158" s="153"/>
    </row>
    <row r="159" spans="1:10" ht="15.45" x14ac:dyDescent="0.35">
      <c r="A159" s="151"/>
      <c r="B159" s="153"/>
      <c r="C159" s="153"/>
      <c r="D159" s="153"/>
      <c r="E159" s="153"/>
      <c r="F159" s="153"/>
      <c r="G159" s="153"/>
      <c r="H159" s="153"/>
      <c r="I159" s="153"/>
      <c r="J159" s="153"/>
    </row>
    <row r="160" spans="1:10" ht="15.45" x14ac:dyDescent="0.35">
      <c r="A160" s="151"/>
      <c r="B160" s="153"/>
      <c r="C160" s="153"/>
      <c r="D160" s="153"/>
      <c r="E160" s="153"/>
      <c r="F160" s="153"/>
      <c r="G160" s="153"/>
      <c r="H160" s="153"/>
      <c r="I160" s="153"/>
      <c r="J160" s="153"/>
    </row>
    <row r="161" spans="1:10" ht="15.45" x14ac:dyDescent="0.35">
      <c r="A161" s="151"/>
      <c r="B161" s="153"/>
      <c r="C161" s="153"/>
      <c r="D161" s="153"/>
      <c r="E161" s="153"/>
      <c r="F161" s="153"/>
      <c r="G161" s="153"/>
      <c r="H161" s="153"/>
      <c r="I161" s="153"/>
      <c r="J161" s="153"/>
    </row>
    <row r="162" spans="1:10" ht="15.45" x14ac:dyDescent="0.35">
      <c r="A162" s="151"/>
      <c r="B162" s="153"/>
      <c r="C162" s="153"/>
      <c r="D162" s="153"/>
      <c r="E162" s="153"/>
      <c r="F162" s="153"/>
      <c r="G162" s="153"/>
      <c r="H162" s="153"/>
      <c r="I162" s="153"/>
      <c r="J162" s="153"/>
    </row>
    <row r="163" spans="1:10" ht="15.45" x14ac:dyDescent="0.35">
      <c r="A163" s="151"/>
      <c r="B163" s="153"/>
      <c r="C163" s="153"/>
      <c r="D163" s="153"/>
      <c r="E163" s="153"/>
      <c r="F163" s="153"/>
      <c r="G163" s="153"/>
      <c r="H163" s="153"/>
      <c r="I163" s="153"/>
      <c r="J163" s="153"/>
    </row>
    <row r="164" spans="1:10" ht="15.45" x14ac:dyDescent="0.35">
      <c r="A164" s="151"/>
      <c r="B164" s="153"/>
      <c r="C164" s="153"/>
      <c r="D164" s="153"/>
      <c r="E164" s="153"/>
      <c r="F164" s="153"/>
      <c r="G164" s="153"/>
      <c r="H164" s="153"/>
      <c r="I164" s="153"/>
      <c r="J164" s="153"/>
    </row>
    <row r="165" spans="1:10" ht="15.45" x14ac:dyDescent="0.35">
      <c r="A165" s="151"/>
      <c r="B165" s="153"/>
      <c r="C165" s="153"/>
      <c r="D165" s="153"/>
      <c r="E165" s="153"/>
      <c r="F165" s="153"/>
      <c r="G165" s="153"/>
      <c r="H165" s="153"/>
      <c r="I165" s="153"/>
      <c r="J165" s="153"/>
    </row>
    <row r="166" spans="1:10" ht="15.45" x14ac:dyDescent="0.35">
      <c r="A166" s="151"/>
      <c r="B166" s="153"/>
      <c r="C166" s="153"/>
      <c r="D166" s="153"/>
      <c r="E166" s="153"/>
      <c r="F166" s="153"/>
      <c r="G166" s="153"/>
      <c r="H166" s="153"/>
      <c r="I166" s="153"/>
      <c r="J166" s="153"/>
    </row>
    <row r="167" spans="1:10" ht="15.45" x14ac:dyDescent="0.35">
      <c r="A167" s="151"/>
      <c r="B167" s="153"/>
      <c r="C167" s="153"/>
      <c r="D167" s="153"/>
      <c r="E167" s="153"/>
      <c r="F167" s="153"/>
      <c r="G167" s="153"/>
      <c r="H167" s="153"/>
      <c r="I167" s="153"/>
      <c r="J167" s="153"/>
    </row>
    <row r="168" spans="1:10" ht="15.45" x14ac:dyDescent="0.35">
      <c r="A168" s="151"/>
      <c r="B168" s="153"/>
      <c r="C168" s="153"/>
      <c r="D168" s="153"/>
      <c r="E168" s="153"/>
      <c r="F168" s="153"/>
      <c r="G168" s="153"/>
      <c r="H168" s="153"/>
      <c r="I168" s="153"/>
      <c r="J168" s="153"/>
    </row>
    <row r="169" spans="1:10" ht="15.45" x14ac:dyDescent="0.35">
      <c r="A169" s="151"/>
      <c r="B169" s="153"/>
      <c r="C169" s="153"/>
      <c r="D169" s="153"/>
      <c r="E169" s="153"/>
      <c r="F169" s="153"/>
      <c r="G169" s="153"/>
      <c r="H169" s="153"/>
      <c r="I169" s="153"/>
      <c r="J169" s="153"/>
    </row>
    <row r="170" spans="1:10" ht="15.45" x14ac:dyDescent="0.35">
      <c r="A170" s="151"/>
      <c r="B170" s="153"/>
      <c r="C170" s="153"/>
      <c r="D170" s="153"/>
      <c r="E170" s="153"/>
      <c r="F170" s="153"/>
      <c r="G170" s="153"/>
      <c r="H170" s="153"/>
      <c r="I170" s="153"/>
      <c r="J170" s="153"/>
    </row>
    <row r="171" spans="1:10" ht="15.45" x14ac:dyDescent="0.35">
      <c r="A171" s="151"/>
      <c r="B171" s="153"/>
      <c r="C171" s="153"/>
      <c r="D171" s="153"/>
      <c r="E171" s="153"/>
      <c r="F171" s="153"/>
      <c r="G171" s="153"/>
      <c r="H171" s="153"/>
      <c r="I171" s="153"/>
      <c r="J171" s="153"/>
    </row>
    <row r="172" spans="1:10" ht="15.45" x14ac:dyDescent="0.35">
      <c r="A172" s="151"/>
      <c r="B172" s="153"/>
      <c r="C172" s="153"/>
      <c r="D172" s="153"/>
      <c r="E172" s="153"/>
      <c r="F172" s="153"/>
      <c r="G172" s="153"/>
      <c r="H172" s="153"/>
      <c r="I172" s="153"/>
      <c r="J172" s="153"/>
    </row>
    <row r="173" spans="1:10" ht="15.45" x14ac:dyDescent="0.35">
      <c r="A173" s="151"/>
      <c r="B173" s="153"/>
      <c r="C173" s="153"/>
      <c r="D173" s="153"/>
      <c r="E173" s="153"/>
      <c r="F173" s="153"/>
      <c r="G173" s="153"/>
      <c r="H173" s="153"/>
      <c r="I173" s="153"/>
      <c r="J173" s="153"/>
    </row>
    <row r="174" spans="1:10" ht="15.45" x14ac:dyDescent="0.35">
      <c r="A174" s="151"/>
      <c r="B174" s="153"/>
      <c r="C174" s="153"/>
      <c r="D174" s="153"/>
      <c r="E174" s="153"/>
      <c r="F174" s="153"/>
      <c r="G174" s="153"/>
      <c r="H174" s="153"/>
      <c r="I174" s="153"/>
      <c r="J174" s="153"/>
    </row>
    <row r="175" spans="1:10" ht="15.45" x14ac:dyDescent="0.35">
      <c r="A175" s="151"/>
      <c r="B175" s="153"/>
      <c r="C175" s="153"/>
      <c r="D175" s="153"/>
      <c r="E175" s="153"/>
      <c r="F175" s="153"/>
      <c r="G175" s="153"/>
      <c r="H175" s="153"/>
      <c r="I175" s="153"/>
      <c r="J175" s="153"/>
    </row>
    <row r="176" spans="1:10" ht="15.45" x14ac:dyDescent="0.35">
      <c r="A176" s="151"/>
      <c r="B176" s="153"/>
      <c r="C176" s="153"/>
      <c r="D176" s="153"/>
      <c r="E176" s="153"/>
      <c r="F176" s="153"/>
      <c r="G176" s="153"/>
      <c r="H176" s="153"/>
      <c r="I176" s="153"/>
      <c r="J176" s="153"/>
    </row>
    <row r="177" spans="1:10" ht="15.45" x14ac:dyDescent="0.35">
      <c r="A177" s="151"/>
      <c r="B177" s="153"/>
      <c r="C177" s="153"/>
      <c r="D177" s="153"/>
      <c r="E177" s="153"/>
      <c r="F177" s="153"/>
      <c r="G177" s="153"/>
      <c r="H177" s="153"/>
      <c r="I177" s="153"/>
      <c r="J177" s="153"/>
    </row>
    <row r="178" spans="1:10" ht="15.45" x14ac:dyDescent="0.35">
      <c r="A178" s="151"/>
      <c r="B178" s="153"/>
      <c r="C178" s="153"/>
      <c r="D178" s="153"/>
      <c r="E178" s="153"/>
      <c r="F178" s="153"/>
      <c r="G178" s="153"/>
      <c r="H178" s="153"/>
      <c r="I178" s="153"/>
      <c r="J178" s="153"/>
    </row>
    <row r="179" spans="1:10" ht="15.45" x14ac:dyDescent="0.35">
      <c r="A179" s="151"/>
      <c r="B179" s="153"/>
      <c r="C179" s="153"/>
      <c r="D179" s="153"/>
      <c r="E179" s="153"/>
      <c r="F179" s="153"/>
      <c r="G179" s="153"/>
      <c r="H179" s="153"/>
      <c r="I179" s="153"/>
      <c r="J179" s="153"/>
    </row>
    <row r="180" spans="1:10" ht="15.45" x14ac:dyDescent="0.35">
      <c r="A180" s="151"/>
      <c r="B180" s="153"/>
      <c r="C180" s="153"/>
      <c r="D180" s="153"/>
      <c r="E180" s="153"/>
      <c r="F180" s="153"/>
      <c r="G180" s="153"/>
      <c r="H180" s="153"/>
      <c r="I180" s="153"/>
      <c r="J180" s="153"/>
    </row>
    <row r="181" spans="1:10" ht="15.45" x14ac:dyDescent="0.35">
      <c r="A181" s="151"/>
      <c r="B181" s="153"/>
      <c r="C181" s="153"/>
      <c r="D181" s="153"/>
      <c r="E181" s="153"/>
      <c r="F181" s="153"/>
      <c r="G181" s="153"/>
      <c r="H181" s="153"/>
      <c r="I181" s="153"/>
      <c r="J181" s="153"/>
    </row>
    <row r="182" spans="1:10" ht="15.45" x14ac:dyDescent="0.35">
      <c r="A182" s="151"/>
      <c r="B182" s="153"/>
      <c r="C182" s="153"/>
      <c r="D182" s="153"/>
      <c r="E182" s="153"/>
      <c r="F182" s="153"/>
      <c r="G182" s="153"/>
      <c r="H182" s="153"/>
      <c r="I182" s="153"/>
      <c r="J182" s="153"/>
    </row>
    <row r="183" spans="1:10" ht="15.45" x14ac:dyDescent="0.35">
      <c r="A183" s="151"/>
      <c r="B183" s="153"/>
      <c r="C183" s="153"/>
      <c r="D183" s="153"/>
      <c r="E183" s="153"/>
      <c r="F183" s="153"/>
      <c r="G183" s="153"/>
      <c r="H183" s="153"/>
      <c r="I183" s="153"/>
      <c r="J183" s="153"/>
    </row>
    <row r="184" spans="1:10" ht="15.45" x14ac:dyDescent="0.35">
      <c r="A184" s="151"/>
      <c r="B184" s="153"/>
      <c r="C184" s="153"/>
      <c r="D184" s="153"/>
      <c r="E184" s="153"/>
      <c r="F184" s="153"/>
      <c r="G184" s="153"/>
      <c r="H184" s="153"/>
      <c r="I184" s="153"/>
      <c r="J184" s="153"/>
    </row>
    <row r="185" spans="1:10" ht="15.45" x14ac:dyDescent="0.35">
      <c r="A185" s="151"/>
      <c r="B185" s="153"/>
      <c r="C185" s="153"/>
      <c r="D185" s="153"/>
      <c r="E185" s="153"/>
      <c r="F185" s="153"/>
      <c r="G185" s="153"/>
      <c r="H185" s="153"/>
      <c r="I185" s="153"/>
      <c r="J185" s="153"/>
    </row>
    <row r="186" spans="1:10" ht="15.45" x14ac:dyDescent="0.35">
      <c r="A186" s="151"/>
      <c r="B186" s="153"/>
      <c r="C186" s="153"/>
      <c r="D186" s="153"/>
      <c r="E186" s="153"/>
      <c r="F186" s="153"/>
      <c r="G186" s="153"/>
      <c r="H186" s="153"/>
      <c r="I186" s="153"/>
      <c r="J186" s="153"/>
    </row>
    <row r="187" spans="1:10" ht="15.45" x14ac:dyDescent="0.35">
      <c r="A187" s="151"/>
      <c r="B187" s="153"/>
      <c r="C187" s="153"/>
      <c r="D187" s="153"/>
      <c r="E187" s="153"/>
      <c r="F187" s="153"/>
      <c r="G187" s="153"/>
      <c r="H187" s="153"/>
      <c r="I187" s="153"/>
      <c r="J187" s="153"/>
    </row>
    <row r="188" spans="1:10" ht="15.45" x14ac:dyDescent="0.35">
      <c r="A188" s="151"/>
      <c r="B188" s="153"/>
      <c r="C188" s="153"/>
      <c r="D188" s="153"/>
      <c r="E188" s="153"/>
      <c r="F188" s="153"/>
      <c r="G188" s="153"/>
      <c r="H188" s="153"/>
      <c r="I188" s="153"/>
      <c r="J188" s="153"/>
    </row>
    <row r="189" spans="1:10" ht="15.45" x14ac:dyDescent="0.35">
      <c r="A189" s="151"/>
      <c r="B189" s="153"/>
      <c r="C189" s="153"/>
      <c r="D189" s="153"/>
      <c r="E189" s="153"/>
      <c r="F189" s="153"/>
      <c r="G189" s="153"/>
      <c r="H189" s="153"/>
      <c r="I189" s="153"/>
      <c r="J189" s="153"/>
    </row>
    <row r="190" spans="1:10" ht="15.45" x14ac:dyDescent="0.35">
      <c r="A190" s="151"/>
      <c r="B190" s="153"/>
      <c r="C190" s="153"/>
      <c r="D190" s="153"/>
      <c r="E190" s="153"/>
      <c r="F190" s="153"/>
      <c r="G190" s="153"/>
      <c r="H190" s="153"/>
      <c r="I190" s="153"/>
      <c r="J190" s="153"/>
    </row>
    <row r="191" spans="1:10" ht="15.45" x14ac:dyDescent="0.35">
      <c r="A191" s="151"/>
      <c r="B191" s="153"/>
      <c r="C191" s="153"/>
      <c r="D191" s="153"/>
      <c r="E191" s="153"/>
      <c r="F191" s="153"/>
      <c r="G191" s="153"/>
      <c r="H191" s="153"/>
      <c r="I191" s="153"/>
      <c r="J191" s="153"/>
    </row>
    <row r="192" spans="1:10" ht="15.45" x14ac:dyDescent="0.35">
      <c r="A192" s="151"/>
      <c r="B192" s="153"/>
      <c r="C192" s="153"/>
      <c r="D192" s="153"/>
      <c r="E192" s="153"/>
      <c r="F192" s="153"/>
      <c r="G192" s="153"/>
      <c r="H192" s="153"/>
      <c r="I192" s="153"/>
      <c r="J192" s="153"/>
    </row>
    <row r="193" spans="1:10" ht="15.45" x14ac:dyDescent="0.35">
      <c r="A193" s="151"/>
      <c r="B193" s="153"/>
      <c r="C193" s="153"/>
      <c r="D193" s="153"/>
      <c r="E193" s="153"/>
      <c r="F193" s="153"/>
      <c r="G193" s="153"/>
      <c r="H193" s="153"/>
      <c r="I193" s="153"/>
      <c r="J193" s="153"/>
    </row>
    <row r="194" spans="1:10" ht="15.45" x14ac:dyDescent="0.35">
      <c r="A194" s="151"/>
      <c r="B194" s="153"/>
      <c r="C194" s="153"/>
      <c r="D194" s="153"/>
      <c r="E194" s="153"/>
      <c r="F194" s="153"/>
      <c r="G194" s="153"/>
      <c r="H194" s="153"/>
      <c r="I194" s="153"/>
      <c r="J194" s="153"/>
    </row>
    <row r="195" spans="1:10" ht="15.45" x14ac:dyDescent="0.35">
      <c r="A195" s="151"/>
      <c r="B195" s="153"/>
      <c r="C195" s="153"/>
      <c r="D195" s="153"/>
      <c r="E195" s="153"/>
      <c r="F195" s="153"/>
      <c r="G195" s="153"/>
      <c r="H195" s="153"/>
      <c r="I195" s="153"/>
      <c r="J195" s="153"/>
    </row>
    <row r="196" spans="1:10" ht="15.45" x14ac:dyDescent="0.35">
      <c r="A196" s="151"/>
      <c r="B196" s="153"/>
      <c r="C196" s="153"/>
      <c r="D196" s="153"/>
      <c r="E196" s="153"/>
      <c r="F196" s="153"/>
      <c r="G196" s="153"/>
      <c r="H196" s="153"/>
      <c r="I196" s="153"/>
      <c r="J196" s="153"/>
    </row>
    <row r="197" spans="1:10" ht="15.45" x14ac:dyDescent="0.35">
      <c r="A197" s="151"/>
      <c r="B197" s="153"/>
      <c r="C197" s="153"/>
      <c r="D197" s="153"/>
      <c r="E197" s="153"/>
      <c r="F197" s="153"/>
      <c r="G197" s="153"/>
      <c r="H197" s="153"/>
      <c r="I197" s="153"/>
      <c r="J197" s="153"/>
    </row>
    <row r="198" spans="1:10" ht="15.45" x14ac:dyDescent="0.35">
      <c r="A198" s="151"/>
      <c r="B198" s="153"/>
      <c r="C198" s="153"/>
      <c r="D198" s="153"/>
      <c r="E198" s="153"/>
      <c r="F198" s="153"/>
      <c r="G198" s="153"/>
      <c r="H198" s="153"/>
      <c r="I198" s="153"/>
      <c r="J198" s="153"/>
    </row>
    <row r="199" spans="1:10" ht="15.45" x14ac:dyDescent="0.35">
      <c r="A199" s="151"/>
      <c r="B199" s="153"/>
      <c r="C199" s="153"/>
      <c r="D199" s="153"/>
      <c r="E199" s="153"/>
      <c r="F199" s="153"/>
      <c r="G199" s="153"/>
      <c r="H199" s="153"/>
      <c r="I199" s="153"/>
      <c r="J199" s="153"/>
    </row>
    <row r="200" spans="1:10" ht="15.45" x14ac:dyDescent="0.35">
      <c r="A200" s="151"/>
      <c r="B200" s="153"/>
      <c r="C200" s="153"/>
      <c r="D200" s="153"/>
      <c r="E200" s="153"/>
      <c r="F200" s="153"/>
      <c r="G200" s="153"/>
      <c r="H200" s="153"/>
      <c r="I200" s="153"/>
      <c r="J200" s="153"/>
    </row>
    <row r="201" spans="1:10" ht="15.45" x14ac:dyDescent="0.35">
      <c r="A201" s="151"/>
      <c r="B201" s="153"/>
      <c r="C201" s="153"/>
      <c r="D201" s="153"/>
      <c r="E201" s="153"/>
      <c r="F201" s="153"/>
      <c r="G201" s="153"/>
      <c r="H201" s="153"/>
      <c r="I201" s="153"/>
      <c r="J201" s="153"/>
    </row>
    <row r="202" spans="1:10" ht="15.45" x14ac:dyDescent="0.35">
      <c r="A202" s="151"/>
      <c r="B202" s="153"/>
      <c r="C202" s="153"/>
      <c r="D202" s="153"/>
      <c r="E202" s="153"/>
      <c r="F202" s="153"/>
      <c r="G202" s="153"/>
      <c r="H202" s="153"/>
      <c r="I202" s="153"/>
      <c r="J202" s="153"/>
    </row>
    <row r="203" spans="1:10" ht="15.45" x14ac:dyDescent="0.35">
      <c r="A203" s="151"/>
      <c r="B203" s="153"/>
      <c r="C203" s="153"/>
      <c r="D203" s="153"/>
      <c r="E203" s="153"/>
      <c r="F203" s="153"/>
      <c r="G203" s="153"/>
      <c r="H203" s="153"/>
      <c r="I203" s="153"/>
      <c r="J203" s="153"/>
    </row>
    <row r="204" spans="1:10" ht="15.45" x14ac:dyDescent="0.35">
      <c r="A204" s="151"/>
      <c r="B204" s="153"/>
      <c r="C204" s="153"/>
      <c r="D204" s="153"/>
      <c r="E204" s="153"/>
      <c r="F204" s="153"/>
      <c r="G204" s="153"/>
      <c r="H204" s="153"/>
      <c r="I204" s="153"/>
      <c r="J204" s="153"/>
    </row>
    <row r="205" spans="1:10" ht="15.45" x14ac:dyDescent="0.35">
      <c r="A205" s="151"/>
      <c r="B205" s="153"/>
      <c r="C205" s="153"/>
      <c r="D205" s="153"/>
      <c r="E205" s="153"/>
      <c r="F205" s="153"/>
      <c r="G205" s="153"/>
      <c r="H205" s="153"/>
      <c r="I205" s="153"/>
      <c r="J205" s="153"/>
    </row>
    <row r="206" spans="1:10" ht="15.45" x14ac:dyDescent="0.35">
      <c r="A206" s="151"/>
      <c r="B206" s="153"/>
      <c r="C206" s="153"/>
      <c r="D206" s="153"/>
      <c r="E206" s="153"/>
      <c r="F206" s="153"/>
      <c r="G206" s="153"/>
      <c r="H206" s="153"/>
      <c r="I206" s="153"/>
      <c r="J206" s="153"/>
    </row>
    <row r="207" spans="1:10" ht="15.45" x14ac:dyDescent="0.35">
      <c r="A207" s="151"/>
      <c r="B207" s="153"/>
      <c r="C207" s="153"/>
      <c r="D207" s="153"/>
      <c r="E207" s="153"/>
      <c r="F207" s="153"/>
      <c r="G207" s="153"/>
      <c r="H207" s="153"/>
      <c r="I207" s="153"/>
      <c r="J207" s="153"/>
    </row>
    <row r="208" spans="1:10" ht="15.45" x14ac:dyDescent="0.35">
      <c r="A208" s="151"/>
      <c r="B208" s="153"/>
      <c r="C208" s="153"/>
      <c r="D208" s="153"/>
      <c r="E208" s="153"/>
      <c r="F208" s="153"/>
      <c r="G208" s="153"/>
      <c r="H208" s="153"/>
      <c r="I208" s="153"/>
      <c r="J208" s="153"/>
    </row>
  </sheetData>
  <mergeCells count="4">
    <mergeCell ref="J115:J116"/>
    <mergeCell ref="A109:I109"/>
    <mergeCell ref="A115:A118"/>
    <mergeCell ref="B115:I115"/>
  </mergeCell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2"/>
  <sheetViews>
    <sheetView workbookViewId="0"/>
  </sheetViews>
  <sheetFormatPr defaultColWidth="8.875" defaultRowHeight="14.15" x14ac:dyDescent="0.35"/>
  <cols>
    <col min="1" max="1" width="31.3125" style="3" customWidth="1"/>
    <col min="2" max="2" width="16.875" style="3" customWidth="1"/>
    <col min="3" max="3" width="14.0625" style="3" customWidth="1"/>
    <col min="4" max="16384" width="8.875" style="3"/>
  </cols>
  <sheetData>
    <row r="1" spans="1:9" ht="18" x14ac:dyDescent="0.35">
      <c r="A1" s="10" t="s">
        <v>386</v>
      </c>
    </row>
    <row r="2" spans="1:9" ht="15" x14ac:dyDescent="0.35">
      <c r="A2" s="70" t="s">
        <v>142</v>
      </c>
    </row>
    <row r="3" spans="1:9" ht="15" x14ac:dyDescent="0.35">
      <c r="A3" t="s">
        <v>43</v>
      </c>
      <c r="I3" s="13"/>
    </row>
    <row r="4" spans="1:9" ht="15.45" x14ac:dyDescent="0.4">
      <c r="A4" s="283" t="s">
        <v>81</v>
      </c>
      <c r="B4" s="76" t="s">
        <v>56</v>
      </c>
      <c r="C4" s="76" t="s">
        <v>55</v>
      </c>
      <c r="D4" s="77"/>
      <c r="E4" s="77"/>
    </row>
    <row r="5" spans="1:9" ht="15" x14ac:dyDescent="0.35">
      <c r="A5" s="284" t="s">
        <v>355</v>
      </c>
      <c r="B5" s="78">
        <v>16</v>
      </c>
      <c r="C5" s="78">
        <v>4</v>
      </c>
      <c r="D5" s="77"/>
      <c r="E5" s="77"/>
    </row>
    <row r="6" spans="1:9" ht="15" x14ac:dyDescent="0.35">
      <c r="A6" s="284" t="s">
        <v>356</v>
      </c>
      <c r="B6" s="78">
        <v>29</v>
      </c>
      <c r="C6" s="78">
        <v>28</v>
      </c>
      <c r="D6" s="77"/>
      <c r="E6" s="77"/>
    </row>
    <row r="7" spans="1:9" ht="15" x14ac:dyDescent="0.35">
      <c r="A7" s="284" t="s">
        <v>357</v>
      </c>
      <c r="B7" s="78">
        <v>9</v>
      </c>
      <c r="C7" s="78">
        <v>2</v>
      </c>
      <c r="D7" s="77"/>
      <c r="E7" s="77"/>
    </row>
    <row r="8" spans="1:9" ht="15" x14ac:dyDescent="0.35">
      <c r="A8" s="284" t="s">
        <v>358</v>
      </c>
      <c r="B8" s="78">
        <v>13</v>
      </c>
      <c r="C8" s="78">
        <v>17</v>
      </c>
      <c r="D8" s="77"/>
      <c r="E8" s="77"/>
    </row>
    <row r="9" spans="1:9" ht="15" x14ac:dyDescent="0.35">
      <c r="A9" s="284" t="s">
        <v>359</v>
      </c>
      <c r="B9" s="78">
        <v>13</v>
      </c>
      <c r="C9" s="78">
        <v>18</v>
      </c>
      <c r="D9" s="77"/>
      <c r="E9" s="77"/>
    </row>
    <row r="10" spans="1:9" ht="15" x14ac:dyDescent="0.35">
      <c r="A10" s="284" t="s">
        <v>360</v>
      </c>
      <c r="B10" s="78">
        <v>15</v>
      </c>
      <c r="C10" s="78">
        <v>23</v>
      </c>
      <c r="D10" s="77"/>
      <c r="E10" s="77"/>
    </row>
    <row r="11" spans="1:9" ht="15" x14ac:dyDescent="0.35">
      <c r="A11" s="284" t="s">
        <v>361</v>
      </c>
      <c r="B11" s="78">
        <v>0</v>
      </c>
      <c r="C11" s="78">
        <v>0</v>
      </c>
      <c r="D11" s="79"/>
      <c r="E11" s="77"/>
    </row>
    <row r="12" spans="1:9" ht="15" x14ac:dyDescent="0.35">
      <c r="A12" s="284" t="s">
        <v>362</v>
      </c>
      <c r="B12" s="78">
        <v>18</v>
      </c>
      <c r="C12" s="78">
        <v>21</v>
      </c>
      <c r="D12" s="77"/>
      <c r="E12" s="77"/>
    </row>
    <row r="13" spans="1:9" ht="15" x14ac:dyDescent="0.35">
      <c r="A13" s="284" t="s">
        <v>363</v>
      </c>
      <c r="B13" s="78">
        <v>14</v>
      </c>
      <c r="C13" s="78">
        <v>17</v>
      </c>
      <c r="D13" s="77"/>
      <c r="E13" s="77"/>
      <c r="G13" s="4"/>
    </row>
    <row r="14" spans="1:9" ht="15" x14ac:dyDescent="0.35">
      <c r="A14" s="284" t="s">
        <v>364</v>
      </c>
      <c r="B14" s="78">
        <v>10</v>
      </c>
      <c r="C14" s="78">
        <v>2</v>
      </c>
      <c r="D14" s="77"/>
      <c r="E14" s="77"/>
    </row>
    <row r="15" spans="1:9" ht="15" x14ac:dyDescent="0.35">
      <c r="A15" s="284" t="s">
        <v>365</v>
      </c>
      <c r="B15" s="78">
        <v>5</v>
      </c>
      <c r="C15" s="78">
        <v>2</v>
      </c>
      <c r="D15" s="77"/>
      <c r="E15" s="77"/>
    </row>
    <row r="16" spans="1:9" ht="15" x14ac:dyDescent="0.35">
      <c r="A16" s="284" t="s">
        <v>366</v>
      </c>
      <c r="B16" s="78">
        <v>1</v>
      </c>
      <c r="C16" s="78">
        <v>1</v>
      </c>
      <c r="D16" s="77"/>
      <c r="E16" s="77"/>
    </row>
    <row r="17" spans="1:5" ht="15" x14ac:dyDescent="0.35">
      <c r="A17" s="284" t="s">
        <v>367</v>
      </c>
      <c r="B17" s="78">
        <v>0</v>
      </c>
      <c r="C17" s="78">
        <v>0</v>
      </c>
      <c r="D17" s="77"/>
      <c r="E17" s="77"/>
    </row>
    <row r="18" spans="1:5" ht="15" x14ac:dyDescent="0.35">
      <c r="A18" s="284" t="s">
        <v>368</v>
      </c>
      <c r="B18" s="78">
        <v>1</v>
      </c>
      <c r="C18" s="78">
        <v>1</v>
      </c>
      <c r="D18" s="77"/>
      <c r="E18" s="77"/>
    </row>
    <row r="19" spans="1:5" ht="15" x14ac:dyDescent="0.35">
      <c r="A19" s="284" t="s">
        <v>369</v>
      </c>
      <c r="B19" s="78">
        <v>0</v>
      </c>
      <c r="C19" s="78">
        <v>0</v>
      </c>
      <c r="D19" s="77"/>
      <c r="E19" s="77"/>
    </row>
    <row r="20" spans="1:5" ht="15" x14ac:dyDescent="0.35">
      <c r="A20" s="284" t="s">
        <v>370</v>
      </c>
      <c r="B20" s="78">
        <v>1</v>
      </c>
      <c r="C20" s="78">
        <v>0</v>
      </c>
      <c r="D20" s="77"/>
      <c r="E20" s="77"/>
    </row>
    <row r="21" spans="1:5" ht="15" x14ac:dyDescent="0.35">
      <c r="A21" s="285" t="s">
        <v>4</v>
      </c>
      <c r="B21" s="78">
        <v>2</v>
      </c>
      <c r="C21" s="78">
        <v>0</v>
      </c>
      <c r="D21" s="77"/>
      <c r="E21" s="77"/>
    </row>
    <row r="22" spans="1:5" ht="15" x14ac:dyDescent="0.35">
      <c r="A22" s="286" t="s">
        <v>371</v>
      </c>
      <c r="B22" s="287">
        <v>350</v>
      </c>
      <c r="C22" s="287">
        <v>70</v>
      </c>
      <c r="D22" s="77"/>
      <c r="E22" s="77"/>
    </row>
    <row r="23" spans="1:5" ht="15" x14ac:dyDescent="0.35">
      <c r="A23" s="80"/>
      <c r="B23" s="77"/>
      <c r="C23" s="77"/>
      <c r="D23" s="77"/>
      <c r="E23" s="77"/>
    </row>
    <row r="24" spans="1:5" ht="15" x14ac:dyDescent="0.35">
      <c r="A24" s="77"/>
      <c r="B24" s="77"/>
      <c r="C24" s="79"/>
      <c r="D24" s="77"/>
      <c r="E24" s="77"/>
    </row>
    <row r="25" spans="1:5" x14ac:dyDescent="0.35">
      <c r="A25" s="8"/>
    </row>
    <row r="32" spans="1:5" ht="15" customHeight="1" x14ac:dyDescent="0.35"/>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workbookViewId="0"/>
  </sheetViews>
  <sheetFormatPr defaultColWidth="9.25" defaultRowHeight="15" x14ac:dyDescent="0.35"/>
  <cols>
    <col min="1" max="1" width="35.0625" style="15" customWidth="1"/>
    <col min="2" max="2" width="28.375" style="15" customWidth="1"/>
    <col min="3" max="3" width="9.25" style="15"/>
    <col min="4" max="4" width="10.8125" style="15" customWidth="1"/>
    <col min="5" max="5" width="9.25" style="15"/>
    <col min="6" max="6" width="11.75" style="15" customWidth="1"/>
    <col min="7" max="7" width="11.9375" style="15" customWidth="1"/>
    <col min="8" max="8" width="9.25" style="15"/>
    <col min="9" max="9" width="15.4375" style="15" customWidth="1"/>
    <col min="10" max="10" width="12.1875" style="15" customWidth="1"/>
    <col min="11" max="16384" width="9.25" style="15"/>
  </cols>
  <sheetData>
    <row r="1" spans="1:12" ht="15.45" x14ac:dyDescent="0.4">
      <c r="A1" s="24" t="s">
        <v>464</v>
      </c>
    </row>
    <row r="2" spans="1:12" x14ac:dyDescent="0.35">
      <c r="A2" s="70" t="s">
        <v>142</v>
      </c>
    </row>
    <row r="3" spans="1:12" x14ac:dyDescent="0.35">
      <c r="A3" s="15" t="s">
        <v>43</v>
      </c>
    </row>
    <row r="4" spans="1:12" ht="15.45" x14ac:dyDescent="0.4">
      <c r="A4" s="24" t="s">
        <v>268</v>
      </c>
      <c r="B4" s="20" t="s">
        <v>269</v>
      </c>
      <c r="C4" s="20" t="s">
        <v>3</v>
      </c>
      <c r="D4" s="20" t="s">
        <v>25</v>
      </c>
      <c r="E4" s="20" t="s">
        <v>5</v>
      </c>
      <c r="F4" s="20" t="s">
        <v>27</v>
      </c>
      <c r="G4" s="20" t="s">
        <v>26</v>
      </c>
      <c r="H4" s="20" t="s">
        <v>32</v>
      </c>
      <c r="I4" s="20" t="s">
        <v>166</v>
      </c>
      <c r="J4" s="20" t="s">
        <v>46</v>
      </c>
    </row>
    <row r="5" spans="1:12" x14ac:dyDescent="0.35">
      <c r="A5" s="27" t="s">
        <v>84</v>
      </c>
      <c r="B5" s="27" t="s">
        <v>57</v>
      </c>
      <c r="C5" s="136">
        <v>51</v>
      </c>
      <c r="D5" s="136">
        <v>25</v>
      </c>
      <c r="E5" s="136">
        <v>1</v>
      </c>
      <c r="F5" s="136">
        <v>15</v>
      </c>
      <c r="G5" s="136">
        <v>5</v>
      </c>
      <c r="H5" s="136">
        <v>2</v>
      </c>
      <c r="I5" s="136">
        <v>1</v>
      </c>
      <c r="J5" s="145">
        <v>3230</v>
      </c>
      <c r="L5" s="23"/>
    </row>
    <row r="6" spans="1:12" x14ac:dyDescent="0.35">
      <c r="A6" s="15" t="s">
        <v>84</v>
      </c>
      <c r="B6" s="15" t="s">
        <v>87</v>
      </c>
      <c r="C6" s="97">
        <v>53</v>
      </c>
      <c r="D6" s="97">
        <v>25</v>
      </c>
      <c r="E6" s="97">
        <v>1</v>
      </c>
      <c r="F6" s="97">
        <v>15</v>
      </c>
      <c r="G6" s="97">
        <v>5</v>
      </c>
      <c r="H6" s="97">
        <v>1</v>
      </c>
      <c r="I6" s="97">
        <v>1</v>
      </c>
      <c r="J6" s="118">
        <v>2840</v>
      </c>
      <c r="L6" s="23"/>
    </row>
    <row r="7" spans="1:12" x14ac:dyDescent="0.35">
      <c r="A7" s="29" t="s">
        <v>84</v>
      </c>
      <c r="B7" s="29" t="s">
        <v>62</v>
      </c>
      <c r="C7" s="106">
        <v>40</v>
      </c>
      <c r="D7" s="106">
        <v>26</v>
      </c>
      <c r="E7" s="106">
        <v>1</v>
      </c>
      <c r="F7" s="106">
        <v>15</v>
      </c>
      <c r="G7" s="106">
        <v>5</v>
      </c>
      <c r="H7" s="106">
        <v>13</v>
      </c>
      <c r="I7" s="106">
        <v>1</v>
      </c>
      <c r="J7" s="117">
        <v>370</v>
      </c>
      <c r="L7" s="23"/>
    </row>
    <row r="8" spans="1:12" x14ac:dyDescent="0.35">
      <c r="A8" s="15" t="s">
        <v>85</v>
      </c>
      <c r="B8" s="15" t="s">
        <v>58</v>
      </c>
      <c r="C8" s="97">
        <v>58</v>
      </c>
      <c r="D8" s="97">
        <v>30</v>
      </c>
      <c r="E8" s="97">
        <v>2</v>
      </c>
      <c r="F8" s="97">
        <v>7</v>
      </c>
      <c r="G8" s="97">
        <v>1</v>
      </c>
      <c r="H8" s="97">
        <v>1</v>
      </c>
      <c r="I8" s="97">
        <v>0</v>
      </c>
      <c r="J8" s="118">
        <v>1780</v>
      </c>
      <c r="L8" s="23"/>
    </row>
    <row r="9" spans="1:12" x14ac:dyDescent="0.35">
      <c r="A9" s="15" t="s">
        <v>85</v>
      </c>
      <c r="B9" s="15" t="s">
        <v>61</v>
      </c>
      <c r="C9" s="97">
        <v>58</v>
      </c>
      <c r="D9" s="97">
        <v>30</v>
      </c>
      <c r="E9" s="97">
        <v>2</v>
      </c>
      <c r="F9" s="97">
        <v>7</v>
      </c>
      <c r="G9" s="97">
        <v>1</v>
      </c>
      <c r="H9" s="97">
        <v>1</v>
      </c>
      <c r="I9" s="97">
        <v>0</v>
      </c>
      <c r="J9" s="118">
        <v>1620</v>
      </c>
      <c r="L9" s="23"/>
    </row>
    <row r="10" spans="1:12" x14ac:dyDescent="0.35">
      <c r="A10" s="15" t="s">
        <v>85</v>
      </c>
      <c r="B10" s="15" t="s">
        <v>62</v>
      </c>
      <c r="C10" s="97">
        <v>50</v>
      </c>
      <c r="D10" s="97">
        <v>26</v>
      </c>
      <c r="E10" s="97">
        <v>1</v>
      </c>
      <c r="F10" s="97">
        <v>11</v>
      </c>
      <c r="G10" s="97">
        <v>1</v>
      </c>
      <c r="H10" s="97">
        <v>10</v>
      </c>
      <c r="I10" s="97">
        <v>0</v>
      </c>
      <c r="J10" s="118">
        <v>160</v>
      </c>
      <c r="L10" s="23"/>
    </row>
    <row r="11" spans="1:12" x14ac:dyDescent="0.35">
      <c r="A11" s="27" t="s">
        <v>86</v>
      </c>
      <c r="B11" s="27" t="s">
        <v>59</v>
      </c>
      <c r="C11" s="34">
        <v>44</v>
      </c>
      <c r="D11" s="34">
        <v>19</v>
      </c>
      <c r="E11" s="34">
        <v>1</v>
      </c>
      <c r="F11" s="34">
        <v>24</v>
      </c>
      <c r="G11" s="34">
        <v>9</v>
      </c>
      <c r="H11" s="34">
        <v>3</v>
      </c>
      <c r="I11" s="34">
        <v>1</v>
      </c>
      <c r="J11" s="145">
        <v>1440</v>
      </c>
      <c r="L11" s="23"/>
    </row>
    <row r="12" spans="1:12" x14ac:dyDescent="0.35">
      <c r="A12" s="15" t="s">
        <v>86</v>
      </c>
      <c r="B12" s="15" t="s">
        <v>61</v>
      </c>
      <c r="C12" s="97">
        <v>46</v>
      </c>
      <c r="D12" s="97">
        <v>17</v>
      </c>
      <c r="E12" s="97">
        <v>1</v>
      </c>
      <c r="F12" s="97">
        <v>25</v>
      </c>
      <c r="G12" s="97">
        <v>9</v>
      </c>
      <c r="H12" s="97">
        <v>1</v>
      </c>
      <c r="I12" s="97">
        <v>2</v>
      </c>
      <c r="J12" s="118">
        <v>1220</v>
      </c>
      <c r="L12" s="23"/>
    </row>
    <row r="13" spans="1:12" x14ac:dyDescent="0.35">
      <c r="A13" s="15" t="s">
        <v>86</v>
      </c>
      <c r="B13" s="15" t="s">
        <v>62</v>
      </c>
      <c r="C13" s="97">
        <v>32</v>
      </c>
      <c r="D13" s="97">
        <v>26</v>
      </c>
      <c r="E13" s="97">
        <v>1</v>
      </c>
      <c r="F13" s="97">
        <v>17</v>
      </c>
      <c r="G13" s="97">
        <v>9</v>
      </c>
      <c r="H13" s="97">
        <v>14</v>
      </c>
      <c r="I13" s="97">
        <v>1</v>
      </c>
      <c r="J13" s="118">
        <v>210</v>
      </c>
      <c r="L13" s="23"/>
    </row>
    <row r="15" spans="1:12" x14ac:dyDescent="0.35">
      <c r="H15" s="104"/>
    </row>
  </sheetData>
  <pageMargins left="0.7" right="0.7" top="0.75" bottom="0.75" header="0.3" footer="0.3"/>
  <pageSetup paperSize="9"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workbookViewId="0"/>
  </sheetViews>
  <sheetFormatPr defaultColWidth="9.25" defaultRowHeight="15" x14ac:dyDescent="0.35"/>
  <cols>
    <col min="1" max="1" width="50.5625" style="15" customWidth="1"/>
    <col min="2" max="2" width="14.5" style="15" bestFit="1" customWidth="1"/>
    <col min="3" max="3" width="10.25" style="15" bestFit="1" customWidth="1"/>
    <col min="4" max="4" width="10.5625" style="15" bestFit="1" customWidth="1"/>
    <col min="5" max="5" width="9.0625" style="15" bestFit="1" customWidth="1"/>
    <col min="6" max="6" width="13.375" style="15" bestFit="1" customWidth="1"/>
    <col min="7" max="7" width="9.3125" style="15" bestFit="1" customWidth="1"/>
    <col min="8" max="8" width="13.25" style="15" bestFit="1" customWidth="1"/>
    <col min="9" max="9" width="12.375" style="15" bestFit="1" customWidth="1"/>
    <col min="10" max="10" width="13.25" style="15" bestFit="1" customWidth="1"/>
    <col min="11" max="11" width="9.5" style="15" bestFit="1" customWidth="1"/>
    <col min="12" max="12" width="8.4375" style="15" bestFit="1" customWidth="1"/>
    <col min="13" max="13" width="12.375" style="15" bestFit="1" customWidth="1"/>
    <col min="14" max="14" width="13.25" style="15" bestFit="1" customWidth="1"/>
    <col min="15" max="15" width="13" style="15" bestFit="1" customWidth="1"/>
    <col min="16" max="16" width="11.375" style="15" bestFit="1" customWidth="1"/>
    <col min="17" max="17" width="12.1875" style="15" customWidth="1"/>
    <col min="18" max="16384" width="9.25" style="15"/>
  </cols>
  <sheetData>
    <row r="1" spans="1:17" ht="15.45" x14ac:dyDescent="0.4">
      <c r="A1" s="24" t="s">
        <v>341</v>
      </c>
    </row>
    <row r="2" spans="1:17" x14ac:dyDescent="0.35">
      <c r="A2" s="70" t="s">
        <v>142</v>
      </c>
    </row>
    <row r="3" spans="1:17" x14ac:dyDescent="0.35">
      <c r="A3" s="15" t="s">
        <v>43</v>
      </c>
    </row>
    <row r="4" spans="1:17" ht="65.5" customHeight="1" x14ac:dyDescent="0.4">
      <c r="A4" s="24" t="s">
        <v>63</v>
      </c>
      <c r="B4" s="24" t="s">
        <v>64</v>
      </c>
      <c r="C4" s="20" t="s">
        <v>8</v>
      </c>
      <c r="D4" s="20" t="s">
        <v>16</v>
      </c>
      <c r="E4" s="20" t="s">
        <v>15</v>
      </c>
      <c r="F4" s="20" t="s">
        <v>123</v>
      </c>
      <c r="G4" s="20" t="s">
        <v>14</v>
      </c>
      <c r="H4" s="20" t="s">
        <v>9</v>
      </c>
      <c r="I4" s="20" t="s">
        <v>42</v>
      </c>
      <c r="J4" s="20" t="s">
        <v>60</v>
      </c>
      <c r="K4" s="20" t="s">
        <v>10</v>
      </c>
      <c r="L4" s="20" t="s">
        <v>126</v>
      </c>
      <c r="M4" s="20" t="s">
        <v>124</v>
      </c>
      <c r="N4" s="20" t="s">
        <v>12</v>
      </c>
      <c r="O4" s="20" t="s">
        <v>125</v>
      </c>
      <c r="P4" s="20" t="s">
        <v>11</v>
      </c>
      <c r="Q4" s="20" t="s">
        <v>46</v>
      </c>
    </row>
    <row r="5" spans="1:17" x14ac:dyDescent="0.35">
      <c r="A5" s="99" t="s">
        <v>0</v>
      </c>
      <c r="B5" s="99" t="s">
        <v>0</v>
      </c>
      <c r="C5" s="100">
        <v>6</v>
      </c>
      <c r="D5" s="100">
        <v>21</v>
      </c>
      <c r="E5" s="100">
        <v>24</v>
      </c>
      <c r="F5" s="100">
        <v>10</v>
      </c>
      <c r="G5" s="100">
        <v>5</v>
      </c>
      <c r="H5" s="100">
        <v>10</v>
      </c>
      <c r="I5" s="100">
        <v>7</v>
      </c>
      <c r="J5" s="100">
        <v>4</v>
      </c>
      <c r="K5" s="100">
        <v>2</v>
      </c>
      <c r="L5" s="100">
        <v>4</v>
      </c>
      <c r="M5" s="100">
        <v>3</v>
      </c>
      <c r="N5" s="100">
        <v>2</v>
      </c>
      <c r="O5" s="100">
        <v>1</v>
      </c>
      <c r="P5" s="100">
        <v>2</v>
      </c>
      <c r="Q5" s="120">
        <v>29650</v>
      </c>
    </row>
    <row r="6" spans="1:17" x14ac:dyDescent="0.35">
      <c r="A6" s="27" t="s">
        <v>65</v>
      </c>
      <c r="B6" s="102" t="s">
        <v>53</v>
      </c>
      <c r="C6" s="97">
        <v>6</v>
      </c>
      <c r="D6" s="97">
        <v>24</v>
      </c>
      <c r="E6" s="97">
        <v>22</v>
      </c>
      <c r="F6" s="97">
        <v>10</v>
      </c>
      <c r="G6" s="97">
        <v>5</v>
      </c>
      <c r="H6" s="97">
        <v>9</v>
      </c>
      <c r="I6" s="97">
        <v>8</v>
      </c>
      <c r="J6" s="97">
        <v>4</v>
      </c>
      <c r="K6" s="97">
        <v>1</v>
      </c>
      <c r="L6" s="97">
        <v>4</v>
      </c>
      <c r="M6" s="97">
        <v>3</v>
      </c>
      <c r="N6" s="97">
        <v>2</v>
      </c>
      <c r="O6" s="97">
        <v>1</v>
      </c>
      <c r="P6" s="97">
        <v>2</v>
      </c>
      <c r="Q6" s="122">
        <v>21800</v>
      </c>
    </row>
    <row r="7" spans="1:17" x14ac:dyDescent="0.35">
      <c r="A7" s="29" t="s">
        <v>65</v>
      </c>
      <c r="B7" s="105" t="s">
        <v>54</v>
      </c>
      <c r="C7" s="97">
        <v>6</v>
      </c>
      <c r="D7" s="97">
        <v>12</v>
      </c>
      <c r="E7" s="97">
        <v>30</v>
      </c>
      <c r="F7" s="97">
        <v>13</v>
      </c>
      <c r="G7" s="97">
        <v>4</v>
      </c>
      <c r="H7" s="97">
        <v>10</v>
      </c>
      <c r="I7" s="97">
        <v>5</v>
      </c>
      <c r="J7" s="97">
        <v>6</v>
      </c>
      <c r="K7" s="97">
        <v>4</v>
      </c>
      <c r="L7" s="97">
        <v>4</v>
      </c>
      <c r="M7" s="97">
        <v>1</v>
      </c>
      <c r="N7" s="97">
        <v>1</v>
      </c>
      <c r="O7" s="97">
        <v>1</v>
      </c>
      <c r="P7" s="97">
        <v>2</v>
      </c>
      <c r="Q7" s="122">
        <v>7740</v>
      </c>
    </row>
    <row r="8" spans="1:17" x14ac:dyDescent="0.35">
      <c r="A8" s="27" t="s">
        <v>66</v>
      </c>
      <c r="B8" s="102" t="s">
        <v>1</v>
      </c>
      <c r="C8" s="34">
        <v>6</v>
      </c>
      <c r="D8" s="34">
        <v>8</v>
      </c>
      <c r="E8" s="34">
        <v>33</v>
      </c>
      <c r="F8" s="34">
        <v>13</v>
      </c>
      <c r="G8" s="34">
        <v>5</v>
      </c>
      <c r="H8" s="34">
        <v>10</v>
      </c>
      <c r="I8" s="34">
        <v>5</v>
      </c>
      <c r="J8" s="34">
        <v>6</v>
      </c>
      <c r="K8" s="34">
        <v>5</v>
      </c>
      <c r="L8" s="34">
        <v>4</v>
      </c>
      <c r="M8" s="34">
        <v>1</v>
      </c>
      <c r="N8" s="34">
        <v>1</v>
      </c>
      <c r="O8" s="34">
        <v>1</v>
      </c>
      <c r="P8" s="34">
        <v>3</v>
      </c>
      <c r="Q8" s="137">
        <v>3410</v>
      </c>
    </row>
    <row r="9" spans="1:17" x14ac:dyDescent="0.35">
      <c r="A9" s="15" t="s">
        <v>52</v>
      </c>
      <c r="B9" s="95" t="s">
        <v>2</v>
      </c>
      <c r="C9" s="97">
        <v>6</v>
      </c>
      <c r="D9" s="97">
        <v>15</v>
      </c>
      <c r="E9" s="97">
        <v>28</v>
      </c>
      <c r="F9" s="97">
        <v>12</v>
      </c>
      <c r="G9" s="97">
        <v>4</v>
      </c>
      <c r="H9" s="97">
        <v>10</v>
      </c>
      <c r="I9" s="97">
        <v>5</v>
      </c>
      <c r="J9" s="97">
        <v>5</v>
      </c>
      <c r="K9" s="97">
        <v>3</v>
      </c>
      <c r="L9" s="97">
        <v>4</v>
      </c>
      <c r="M9" s="97">
        <v>2</v>
      </c>
      <c r="N9" s="97">
        <v>1</v>
      </c>
      <c r="O9" s="97">
        <v>1</v>
      </c>
      <c r="P9" s="97">
        <v>2</v>
      </c>
      <c r="Q9" s="139">
        <v>4330</v>
      </c>
    </row>
    <row r="10" spans="1:17" x14ac:dyDescent="0.35">
      <c r="A10" s="15" t="s">
        <v>52</v>
      </c>
      <c r="B10" s="113" t="s">
        <v>104</v>
      </c>
      <c r="C10" s="97">
        <v>8</v>
      </c>
      <c r="D10" s="97">
        <v>18</v>
      </c>
      <c r="E10" s="97">
        <v>23</v>
      </c>
      <c r="F10" s="97">
        <v>11</v>
      </c>
      <c r="G10" s="97">
        <v>4</v>
      </c>
      <c r="H10" s="97">
        <v>10</v>
      </c>
      <c r="I10" s="97">
        <v>7</v>
      </c>
      <c r="J10" s="97">
        <v>4</v>
      </c>
      <c r="K10" s="97">
        <v>2</v>
      </c>
      <c r="L10" s="97">
        <v>5</v>
      </c>
      <c r="M10" s="97">
        <v>3</v>
      </c>
      <c r="N10" s="97">
        <v>2</v>
      </c>
      <c r="O10" s="97">
        <v>1</v>
      </c>
      <c r="P10" s="97">
        <v>1</v>
      </c>
      <c r="Q10" s="139">
        <v>2100</v>
      </c>
    </row>
    <row r="15" spans="1:17" x14ac:dyDescent="0.35">
      <c r="Q15" s="138"/>
    </row>
    <row r="16" spans="1:17" x14ac:dyDescent="0.35">
      <c r="Q16" s="138"/>
    </row>
    <row r="17" spans="17:17" x14ac:dyDescent="0.35">
      <c r="Q17" s="138"/>
    </row>
    <row r="18" spans="17:17" s="154" customFormat="1" x14ac:dyDescent="0.35">
      <c r="Q18" s="138"/>
    </row>
    <row r="19" spans="17:17" x14ac:dyDescent="0.35">
      <c r="Q19" s="138"/>
    </row>
    <row r="20" spans="17:17" x14ac:dyDescent="0.35">
      <c r="Q20" s="138"/>
    </row>
  </sheetData>
  <printOptions headings="1"/>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8"/>
  <sheetViews>
    <sheetView workbookViewId="0"/>
  </sheetViews>
  <sheetFormatPr defaultColWidth="9.25" defaultRowHeight="15" x14ac:dyDescent="0.35"/>
  <cols>
    <col min="1" max="1" width="50.3125" style="15" customWidth="1"/>
    <col min="2" max="2" width="14.3125" style="15" customWidth="1"/>
    <col min="3" max="16" width="13.5625" style="15" customWidth="1"/>
    <col min="17" max="17" width="12.1875" style="15" customWidth="1"/>
    <col min="18" max="16384" width="9.25" style="15"/>
  </cols>
  <sheetData>
    <row r="1" spans="1:17" ht="15.45" x14ac:dyDescent="0.4">
      <c r="A1" s="24" t="s">
        <v>342</v>
      </c>
    </row>
    <row r="2" spans="1:17" x14ac:dyDescent="0.35">
      <c r="A2" s="70" t="s">
        <v>142</v>
      </c>
    </row>
    <row r="3" spans="1:17" x14ac:dyDescent="0.35">
      <c r="A3" s="15" t="s">
        <v>43</v>
      </c>
    </row>
    <row r="4" spans="1:17" ht="61.75" x14ac:dyDescent="0.4">
      <c r="A4" s="24" t="s">
        <v>63</v>
      </c>
      <c r="B4" s="24" t="s">
        <v>64</v>
      </c>
      <c r="C4" s="20" t="s">
        <v>8</v>
      </c>
      <c r="D4" s="20" t="s">
        <v>16</v>
      </c>
      <c r="E4" s="20" t="s">
        <v>15</v>
      </c>
      <c r="F4" s="20" t="s">
        <v>123</v>
      </c>
      <c r="G4" s="20" t="s">
        <v>14</v>
      </c>
      <c r="H4" s="20" t="s">
        <v>9</v>
      </c>
      <c r="I4" s="20" t="s">
        <v>42</v>
      </c>
      <c r="J4" s="20" t="s">
        <v>60</v>
      </c>
      <c r="K4" s="20" t="s">
        <v>10</v>
      </c>
      <c r="L4" s="20" t="s">
        <v>126</v>
      </c>
      <c r="M4" s="20" t="s">
        <v>124</v>
      </c>
      <c r="N4" s="20" t="s">
        <v>12</v>
      </c>
      <c r="O4" s="20" t="s">
        <v>125</v>
      </c>
      <c r="P4" s="20" t="s">
        <v>11</v>
      </c>
      <c r="Q4" s="135" t="s">
        <v>46</v>
      </c>
    </row>
    <row r="5" spans="1:17" x14ac:dyDescent="0.35">
      <c r="A5" s="99" t="s">
        <v>0</v>
      </c>
      <c r="B5" s="99" t="s">
        <v>0</v>
      </c>
      <c r="C5" s="100">
        <v>6</v>
      </c>
      <c r="D5" s="100">
        <v>34</v>
      </c>
      <c r="E5" s="100">
        <v>18</v>
      </c>
      <c r="F5" s="100">
        <v>8</v>
      </c>
      <c r="G5" s="100">
        <v>2</v>
      </c>
      <c r="H5" s="100">
        <v>9</v>
      </c>
      <c r="I5" s="100">
        <v>7</v>
      </c>
      <c r="J5" s="100">
        <v>3</v>
      </c>
      <c r="K5" s="100">
        <v>1</v>
      </c>
      <c r="L5" s="100">
        <v>4</v>
      </c>
      <c r="M5" s="100">
        <v>3</v>
      </c>
      <c r="N5" s="100">
        <v>2</v>
      </c>
      <c r="O5" s="100">
        <v>1</v>
      </c>
      <c r="P5" s="100">
        <v>2</v>
      </c>
      <c r="Q5" s="120">
        <v>11430</v>
      </c>
    </row>
    <row r="6" spans="1:17" x14ac:dyDescent="0.35">
      <c r="A6" s="27" t="s">
        <v>65</v>
      </c>
      <c r="B6" s="102" t="s">
        <v>53</v>
      </c>
      <c r="C6" s="15">
        <v>6</v>
      </c>
      <c r="D6" s="15">
        <v>35</v>
      </c>
      <c r="E6" s="15">
        <v>18</v>
      </c>
      <c r="F6" s="15">
        <v>8</v>
      </c>
      <c r="G6" s="15">
        <v>2</v>
      </c>
      <c r="H6" s="15">
        <v>8</v>
      </c>
      <c r="I6" s="15">
        <v>7</v>
      </c>
      <c r="J6" s="15">
        <v>3</v>
      </c>
      <c r="K6" s="15">
        <v>1</v>
      </c>
      <c r="L6" s="15">
        <v>4</v>
      </c>
      <c r="M6" s="15">
        <v>3</v>
      </c>
      <c r="N6" s="15">
        <v>2</v>
      </c>
      <c r="O6" s="15">
        <v>1</v>
      </c>
      <c r="P6" s="15">
        <v>2</v>
      </c>
      <c r="Q6" s="122">
        <v>9840</v>
      </c>
    </row>
    <row r="7" spans="1:17" x14ac:dyDescent="0.35">
      <c r="A7" s="29" t="s">
        <v>65</v>
      </c>
      <c r="B7" s="105" t="s">
        <v>54</v>
      </c>
      <c r="C7" s="15">
        <v>6</v>
      </c>
      <c r="D7" s="15">
        <v>32</v>
      </c>
      <c r="E7" s="15">
        <v>21</v>
      </c>
      <c r="F7" s="15">
        <v>10</v>
      </c>
      <c r="G7" s="15">
        <v>1</v>
      </c>
      <c r="H7" s="15">
        <v>10</v>
      </c>
      <c r="I7" s="15">
        <v>5</v>
      </c>
      <c r="J7" s="15">
        <v>3</v>
      </c>
      <c r="K7" s="15">
        <v>2</v>
      </c>
      <c r="L7" s="15">
        <v>3</v>
      </c>
      <c r="M7" s="15">
        <v>3</v>
      </c>
      <c r="N7" s="15">
        <v>1</v>
      </c>
      <c r="O7" s="15">
        <v>1</v>
      </c>
      <c r="P7" s="15">
        <v>3</v>
      </c>
      <c r="Q7" s="122">
        <v>1560</v>
      </c>
    </row>
    <row r="8" spans="1:17" x14ac:dyDescent="0.35">
      <c r="A8" s="27" t="s">
        <v>66</v>
      </c>
      <c r="B8" s="102" t="s">
        <v>1</v>
      </c>
      <c r="C8" s="34">
        <v>6</v>
      </c>
      <c r="D8" s="34">
        <v>28</v>
      </c>
      <c r="E8" s="34">
        <v>23</v>
      </c>
      <c r="F8" s="34">
        <v>11</v>
      </c>
      <c r="G8" s="34">
        <v>2</v>
      </c>
      <c r="H8" s="34">
        <v>10</v>
      </c>
      <c r="I8" s="34">
        <v>3</v>
      </c>
      <c r="J8" s="34">
        <v>3</v>
      </c>
      <c r="K8" s="34">
        <v>2</v>
      </c>
      <c r="L8" s="34">
        <v>2</v>
      </c>
      <c r="M8" s="34">
        <v>2</v>
      </c>
      <c r="N8" s="34">
        <v>1</v>
      </c>
      <c r="O8" s="34">
        <v>1</v>
      </c>
      <c r="P8" s="34">
        <v>5</v>
      </c>
      <c r="Q8" s="137">
        <v>480</v>
      </c>
    </row>
    <row r="9" spans="1:17" x14ac:dyDescent="0.35">
      <c r="A9" s="15" t="s">
        <v>52</v>
      </c>
      <c r="B9" s="95" t="s">
        <v>2</v>
      </c>
      <c r="C9" s="97">
        <v>6</v>
      </c>
      <c r="D9" s="97">
        <v>33</v>
      </c>
      <c r="E9" s="97">
        <v>20</v>
      </c>
      <c r="F9" s="97">
        <v>9</v>
      </c>
      <c r="G9" s="97">
        <v>1</v>
      </c>
      <c r="H9" s="97">
        <v>9</v>
      </c>
      <c r="I9" s="97">
        <v>6</v>
      </c>
      <c r="J9" s="97">
        <v>3</v>
      </c>
      <c r="K9" s="97">
        <v>2</v>
      </c>
      <c r="L9" s="97">
        <v>3</v>
      </c>
      <c r="M9" s="97">
        <v>3</v>
      </c>
      <c r="N9" s="97">
        <v>1</v>
      </c>
      <c r="O9" s="97">
        <v>1</v>
      </c>
      <c r="P9" s="97">
        <v>2</v>
      </c>
      <c r="Q9" s="139">
        <v>1090</v>
      </c>
    </row>
    <row r="10" spans="1:17" x14ac:dyDescent="0.35">
      <c r="A10" s="15" t="s">
        <v>52</v>
      </c>
      <c r="B10" s="113" t="s">
        <v>104</v>
      </c>
      <c r="C10" s="97">
        <v>10</v>
      </c>
      <c r="D10" s="97">
        <v>30</v>
      </c>
      <c r="E10" s="97">
        <v>14</v>
      </c>
      <c r="F10" s="97">
        <v>8</v>
      </c>
      <c r="G10" s="97">
        <v>3</v>
      </c>
      <c r="H10" s="97">
        <v>7</v>
      </c>
      <c r="I10" s="97">
        <v>8</v>
      </c>
      <c r="J10" s="97">
        <v>3</v>
      </c>
      <c r="K10" s="97">
        <v>2</v>
      </c>
      <c r="L10" s="97">
        <v>5</v>
      </c>
      <c r="M10" s="97">
        <v>5</v>
      </c>
      <c r="N10" s="97">
        <v>3</v>
      </c>
      <c r="O10" s="97">
        <v>2</v>
      </c>
      <c r="P10" s="97">
        <v>1</v>
      </c>
      <c r="Q10" s="139">
        <v>740</v>
      </c>
    </row>
    <row r="13" spans="1:17" x14ac:dyDescent="0.35">
      <c r="Q13" s="138"/>
    </row>
    <row r="14" spans="1:17" x14ac:dyDescent="0.35">
      <c r="D14" s="154"/>
      <c r="E14" s="154"/>
      <c r="F14" s="154"/>
      <c r="G14" s="154"/>
      <c r="H14" s="154"/>
      <c r="I14" s="154"/>
      <c r="J14" s="154"/>
      <c r="K14" s="154"/>
      <c r="L14" s="154"/>
      <c r="M14" s="154"/>
      <c r="N14" s="154"/>
      <c r="O14" s="154"/>
      <c r="P14" s="154"/>
      <c r="Q14" s="138"/>
    </row>
    <row r="15" spans="1:17" x14ac:dyDescent="0.35">
      <c r="Q15" s="138"/>
    </row>
    <row r="16" spans="1:17" x14ac:dyDescent="0.35">
      <c r="Q16" s="138"/>
    </row>
    <row r="17" spans="17:17" x14ac:dyDescent="0.35">
      <c r="Q17" s="138"/>
    </row>
    <row r="18" spans="17:17" x14ac:dyDescent="0.35">
      <c r="Q18" s="138"/>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workbookViewId="0"/>
  </sheetViews>
  <sheetFormatPr defaultColWidth="8.875" defaultRowHeight="14.15" x14ac:dyDescent="0.35"/>
  <cols>
    <col min="1" max="1" width="50.0625" style="155" bestFit="1" customWidth="1"/>
    <col min="2" max="2" width="14.4375" style="155" customWidth="1"/>
    <col min="3" max="3" width="18.75" style="155" customWidth="1"/>
    <col min="4" max="4" width="12.1875" style="155" customWidth="1"/>
    <col min="5" max="16384" width="8.875" style="155"/>
  </cols>
  <sheetData>
    <row r="1" spans="1:6" ht="15.45" x14ac:dyDescent="0.4">
      <c r="A1" s="24" t="s">
        <v>343</v>
      </c>
    </row>
    <row r="2" spans="1:6" ht="15" x14ac:dyDescent="0.35">
      <c r="A2" s="70" t="s">
        <v>142</v>
      </c>
    </row>
    <row r="3" spans="1:6" ht="15" x14ac:dyDescent="0.35">
      <c r="A3" s="15" t="s">
        <v>43</v>
      </c>
    </row>
    <row r="4" spans="1:6" ht="34.5" customHeight="1" x14ac:dyDescent="0.4">
      <c r="A4" s="24" t="s">
        <v>63</v>
      </c>
      <c r="B4" s="24" t="s">
        <v>64</v>
      </c>
      <c r="C4" s="20" t="s">
        <v>72</v>
      </c>
      <c r="D4" s="20" t="s">
        <v>46</v>
      </c>
    </row>
    <row r="5" spans="1:6" ht="15" x14ac:dyDescent="0.35">
      <c r="A5" s="99" t="s">
        <v>0</v>
      </c>
      <c r="B5" s="99" t="s">
        <v>0</v>
      </c>
      <c r="C5" s="99">
        <v>1.59</v>
      </c>
      <c r="D5" s="130">
        <v>19380</v>
      </c>
      <c r="F5" s="156"/>
    </row>
    <row r="6" spans="1:6" ht="15" x14ac:dyDescent="0.35">
      <c r="A6" s="27" t="s">
        <v>65</v>
      </c>
      <c r="B6" s="102" t="s">
        <v>53</v>
      </c>
      <c r="C6" s="27">
        <v>1.66</v>
      </c>
      <c r="D6" s="131">
        <v>13270</v>
      </c>
      <c r="F6" s="156"/>
    </row>
    <row r="7" spans="1:6" ht="15" x14ac:dyDescent="0.35">
      <c r="A7" s="29" t="s">
        <v>65</v>
      </c>
      <c r="B7" s="105" t="s">
        <v>54</v>
      </c>
      <c r="C7" s="29">
        <v>1.37</v>
      </c>
      <c r="D7" s="132">
        <v>6000</v>
      </c>
      <c r="F7" s="156"/>
    </row>
    <row r="8" spans="1:6" ht="15" x14ac:dyDescent="0.35">
      <c r="A8" s="27" t="s">
        <v>66</v>
      </c>
      <c r="B8" s="102" t="s">
        <v>1</v>
      </c>
      <c r="C8" s="27">
        <v>1.18</v>
      </c>
      <c r="D8" s="131">
        <v>3230</v>
      </c>
      <c r="F8" s="156"/>
    </row>
    <row r="9" spans="1:6" ht="15" x14ac:dyDescent="0.35">
      <c r="A9" s="15" t="s">
        <v>52</v>
      </c>
      <c r="B9" s="95" t="s">
        <v>2</v>
      </c>
      <c r="C9" s="15">
        <v>1.57</v>
      </c>
      <c r="D9" s="133">
        <v>2770</v>
      </c>
      <c r="F9" s="156"/>
    </row>
    <row r="10" spans="1:6" ht="15" x14ac:dyDescent="0.35">
      <c r="A10" s="15" t="s">
        <v>52</v>
      </c>
      <c r="B10" s="113" t="s">
        <v>104</v>
      </c>
      <c r="C10" s="97">
        <v>1.91</v>
      </c>
      <c r="D10" s="133">
        <v>1180</v>
      </c>
      <c r="F10" s="156"/>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workbookViewId="0"/>
  </sheetViews>
  <sheetFormatPr defaultColWidth="9.25" defaultRowHeight="15" x14ac:dyDescent="0.35"/>
  <cols>
    <col min="1" max="1" width="51.25" style="15" customWidth="1"/>
    <col min="2" max="2" width="14.3125" style="15" customWidth="1"/>
    <col min="3" max="3" width="18.75" style="15" customWidth="1"/>
    <col min="4" max="4" width="12.1875" style="15" customWidth="1"/>
    <col min="5" max="16384" width="9.25" style="15"/>
  </cols>
  <sheetData>
    <row r="1" spans="1:6" ht="15.45" x14ac:dyDescent="0.4">
      <c r="A1" s="24" t="s">
        <v>344</v>
      </c>
    </row>
    <row r="2" spans="1:6" x14ac:dyDescent="0.35">
      <c r="A2" s="70" t="s">
        <v>142</v>
      </c>
    </row>
    <row r="3" spans="1:6" x14ac:dyDescent="0.35">
      <c r="A3" s="15" t="s">
        <v>43</v>
      </c>
      <c r="B3" s="155"/>
      <c r="C3" s="155"/>
      <c r="D3" s="155"/>
    </row>
    <row r="4" spans="1:6" ht="30" customHeight="1" x14ac:dyDescent="0.4">
      <c r="A4" s="24" t="s">
        <v>63</v>
      </c>
      <c r="B4" s="24" t="s">
        <v>64</v>
      </c>
      <c r="C4" s="157" t="s">
        <v>72</v>
      </c>
      <c r="D4" s="135" t="s">
        <v>46</v>
      </c>
    </row>
    <row r="5" spans="1:6" x14ac:dyDescent="0.35">
      <c r="A5" s="99" t="s">
        <v>0</v>
      </c>
      <c r="B5" s="99" t="s">
        <v>0</v>
      </c>
      <c r="C5" s="99">
        <v>1.75</v>
      </c>
      <c r="D5" s="130">
        <v>6520</v>
      </c>
      <c r="F5" s="138"/>
    </row>
    <row r="6" spans="1:6" x14ac:dyDescent="0.35">
      <c r="A6" s="27" t="s">
        <v>65</v>
      </c>
      <c r="B6" s="102" t="s">
        <v>53</v>
      </c>
      <c r="C6" s="27">
        <v>1.73</v>
      </c>
      <c r="D6" s="131">
        <v>5680</v>
      </c>
      <c r="F6" s="138"/>
    </row>
    <row r="7" spans="1:6" x14ac:dyDescent="0.35">
      <c r="A7" s="29" t="s">
        <v>65</v>
      </c>
      <c r="B7" s="105" t="s">
        <v>54</v>
      </c>
      <c r="C7" s="158">
        <v>1.9</v>
      </c>
      <c r="D7" s="132">
        <v>810</v>
      </c>
      <c r="F7" s="138"/>
    </row>
    <row r="8" spans="1:6" x14ac:dyDescent="0.35">
      <c r="A8" s="27" t="s">
        <v>66</v>
      </c>
      <c r="B8" s="102" t="s">
        <v>1</v>
      </c>
      <c r="C8" s="27">
        <v>1.92</v>
      </c>
      <c r="D8" s="131">
        <v>260</v>
      </c>
      <c r="F8" s="138"/>
    </row>
    <row r="9" spans="1:6" x14ac:dyDescent="0.35">
      <c r="A9" s="15" t="s">
        <v>52</v>
      </c>
      <c r="B9" s="95" t="s">
        <v>2</v>
      </c>
      <c r="C9" s="15">
        <v>1.89</v>
      </c>
      <c r="D9" s="133">
        <v>560</v>
      </c>
      <c r="F9" s="138"/>
    </row>
    <row r="10" spans="1:6" x14ac:dyDescent="0.35">
      <c r="A10" s="15" t="s">
        <v>52</v>
      </c>
      <c r="B10" s="113" t="s">
        <v>104</v>
      </c>
      <c r="C10" s="97">
        <v>2.0499999999999998</v>
      </c>
      <c r="D10" s="133">
        <v>390</v>
      </c>
      <c r="F10" s="138"/>
    </row>
    <row r="11" spans="1:6" x14ac:dyDescent="0.35">
      <c r="A11" s="155"/>
      <c r="B11" s="155"/>
      <c r="C11" s="159"/>
    </row>
    <row r="12" spans="1:6" x14ac:dyDescent="0.35">
      <c r="A12" s="155"/>
      <c r="B12" s="155"/>
      <c r="C12" s="155"/>
    </row>
    <row r="13" spans="1:6" x14ac:dyDescent="0.35">
      <c r="A13" s="155"/>
      <c r="B13" s="155"/>
      <c r="C13" s="155"/>
    </row>
    <row r="14" spans="1:6" x14ac:dyDescent="0.35">
      <c r="A14" s="155"/>
      <c r="B14" s="155"/>
      <c r="C14" s="155"/>
    </row>
    <row r="15" spans="1:6" x14ac:dyDescent="0.35">
      <c r="A15" s="160"/>
      <c r="B15" s="155"/>
      <c r="C15" s="155"/>
    </row>
    <row r="16" spans="1:6" x14ac:dyDescent="0.35">
      <c r="A16" s="155"/>
      <c r="B16" s="161"/>
      <c r="C16" s="155"/>
    </row>
    <row r="17" spans="1:3" x14ac:dyDescent="0.35">
      <c r="A17" s="155"/>
      <c r="B17" s="161"/>
      <c r="C17" s="155"/>
    </row>
    <row r="18" spans="1:3" x14ac:dyDescent="0.35">
      <c r="A18" s="155"/>
      <c r="B18" s="155"/>
      <c r="C18" s="155"/>
    </row>
    <row r="19" spans="1:3" x14ac:dyDescent="0.35">
      <c r="A19" s="155"/>
      <c r="B19" s="155"/>
      <c r="C19" s="155"/>
    </row>
    <row r="20" spans="1:3" x14ac:dyDescent="0.35">
      <c r="A20" s="162"/>
      <c r="B20" s="162"/>
      <c r="C20" s="155"/>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
  <sheetViews>
    <sheetView workbookViewId="0"/>
  </sheetViews>
  <sheetFormatPr defaultColWidth="9.25" defaultRowHeight="15" x14ac:dyDescent="0.35"/>
  <cols>
    <col min="1" max="1" width="50.6875" style="15" customWidth="1"/>
    <col min="2" max="2" width="15.25" style="15" customWidth="1"/>
    <col min="3" max="3" width="12.5" style="15" customWidth="1"/>
    <col min="4" max="4" width="12.1875" style="15" customWidth="1"/>
    <col min="5" max="16384" width="9.25" style="15"/>
  </cols>
  <sheetData>
    <row r="1" spans="1:6" ht="15.45" x14ac:dyDescent="0.4">
      <c r="A1" s="24" t="s">
        <v>345</v>
      </c>
    </row>
    <row r="2" spans="1:6" x14ac:dyDescent="0.35">
      <c r="A2" s="70" t="s">
        <v>142</v>
      </c>
    </row>
    <row r="3" spans="1:6" x14ac:dyDescent="0.35">
      <c r="A3" s="15" t="s">
        <v>43</v>
      </c>
    </row>
    <row r="4" spans="1:6" ht="15.45" x14ac:dyDescent="0.4">
      <c r="A4" s="24" t="s">
        <v>63</v>
      </c>
      <c r="B4" s="24" t="s">
        <v>64</v>
      </c>
      <c r="C4" s="24" t="s">
        <v>111</v>
      </c>
      <c r="D4" s="24" t="s">
        <v>46</v>
      </c>
    </row>
    <row r="5" spans="1:6" x14ac:dyDescent="0.35">
      <c r="A5" s="99" t="s">
        <v>0</v>
      </c>
      <c r="B5" s="99" t="s">
        <v>0</v>
      </c>
      <c r="C5" s="136">
        <v>4.0999999999999996</v>
      </c>
      <c r="D5" s="137">
        <v>29650</v>
      </c>
      <c r="F5" s="138"/>
    </row>
    <row r="6" spans="1:6" x14ac:dyDescent="0.35">
      <c r="A6" s="27" t="s">
        <v>65</v>
      </c>
      <c r="B6" s="102" t="s">
        <v>53</v>
      </c>
      <c r="C6" s="34">
        <v>4.4000000000000004</v>
      </c>
      <c r="D6" s="137">
        <v>21800</v>
      </c>
      <c r="F6" s="138"/>
    </row>
    <row r="7" spans="1:6" x14ac:dyDescent="0.35">
      <c r="A7" s="29" t="s">
        <v>65</v>
      </c>
      <c r="B7" s="105" t="s">
        <v>54</v>
      </c>
      <c r="C7" s="106">
        <v>3.3</v>
      </c>
      <c r="D7" s="125">
        <v>7740</v>
      </c>
      <c r="F7" s="138"/>
    </row>
    <row r="8" spans="1:6" x14ac:dyDescent="0.35">
      <c r="A8" s="27" t="s">
        <v>66</v>
      </c>
      <c r="B8" s="102" t="s">
        <v>1</v>
      </c>
      <c r="C8" s="97">
        <v>2.9</v>
      </c>
      <c r="D8" s="139">
        <v>3410</v>
      </c>
      <c r="F8" s="138"/>
    </row>
    <row r="9" spans="1:6" x14ac:dyDescent="0.35">
      <c r="A9" s="15" t="s">
        <v>52</v>
      </c>
      <c r="B9" s="95" t="s">
        <v>2</v>
      </c>
      <c r="C9" s="97">
        <v>3.6</v>
      </c>
      <c r="D9" s="139">
        <v>4330</v>
      </c>
      <c r="F9" s="138"/>
    </row>
    <row r="10" spans="1:6" x14ac:dyDescent="0.35">
      <c r="A10" s="15" t="s">
        <v>52</v>
      </c>
      <c r="B10" s="97" t="s">
        <v>104</v>
      </c>
      <c r="C10" s="97">
        <v>4.3</v>
      </c>
      <c r="D10" s="139">
        <v>2100</v>
      </c>
      <c r="F10" s="138"/>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3F42-97CF-4781-856B-F74094737B99}">
  <dimension ref="A1:F17"/>
  <sheetViews>
    <sheetView workbookViewId="0"/>
  </sheetViews>
  <sheetFormatPr defaultColWidth="9.25" defaultRowHeight="14.15" x14ac:dyDescent="0.35"/>
  <cols>
    <col min="1" max="1" width="50.4375" style="164" customWidth="1"/>
    <col min="2" max="2" width="15.75" style="164" customWidth="1"/>
    <col min="3" max="3" width="12.5" style="164" customWidth="1"/>
    <col min="4" max="4" width="12.1875" style="164" customWidth="1"/>
    <col min="5" max="16384" width="9.25" style="164"/>
  </cols>
  <sheetData>
    <row r="1" spans="1:6" ht="15.45" x14ac:dyDescent="0.4">
      <c r="A1" s="163" t="s">
        <v>346</v>
      </c>
    </row>
    <row r="2" spans="1:6" ht="15" x14ac:dyDescent="0.35">
      <c r="A2" s="70" t="s">
        <v>142</v>
      </c>
      <c r="B2" s="165"/>
      <c r="C2" s="165"/>
      <c r="D2" s="165"/>
      <c r="E2" s="165"/>
    </row>
    <row r="3" spans="1:6" ht="15" x14ac:dyDescent="0.35">
      <c r="A3" s="165" t="s">
        <v>43</v>
      </c>
      <c r="B3" s="165"/>
      <c r="C3" s="165"/>
      <c r="D3" s="165"/>
      <c r="E3" s="165"/>
    </row>
    <row r="4" spans="1:6" ht="15.45" x14ac:dyDescent="0.4">
      <c r="A4" s="163" t="s">
        <v>63</v>
      </c>
      <c r="B4" s="163" t="s">
        <v>64</v>
      </c>
      <c r="C4" s="163" t="s">
        <v>111</v>
      </c>
      <c r="D4" s="163" t="s">
        <v>46</v>
      </c>
      <c r="E4" s="165"/>
    </row>
    <row r="5" spans="1:6" ht="15" x14ac:dyDescent="0.35">
      <c r="A5" s="166" t="s">
        <v>0</v>
      </c>
      <c r="B5" s="166" t="s">
        <v>0</v>
      </c>
      <c r="C5" s="252">
        <v>2.8</v>
      </c>
      <c r="D5" s="167">
        <v>3440</v>
      </c>
      <c r="E5" s="165"/>
      <c r="F5" s="168"/>
    </row>
    <row r="6" spans="1:6" ht="15" x14ac:dyDescent="0.35">
      <c r="A6" s="169" t="s">
        <v>65</v>
      </c>
      <c r="B6" s="170" t="s">
        <v>53</v>
      </c>
      <c r="C6" s="253">
        <v>2.8</v>
      </c>
      <c r="D6" s="167">
        <v>1890</v>
      </c>
      <c r="E6" s="165"/>
      <c r="F6" s="168"/>
    </row>
    <row r="7" spans="1:6" ht="15" x14ac:dyDescent="0.35">
      <c r="A7" s="171" t="s">
        <v>65</v>
      </c>
      <c r="B7" s="172" t="s">
        <v>54</v>
      </c>
      <c r="C7" s="254">
        <v>2.6</v>
      </c>
      <c r="D7" s="173">
        <v>1520</v>
      </c>
      <c r="E7" s="165"/>
      <c r="F7" s="168"/>
    </row>
    <row r="8" spans="1:6" ht="15" x14ac:dyDescent="0.35">
      <c r="A8" s="169" t="s">
        <v>66</v>
      </c>
      <c r="B8" s="170" t="s">
        <v>1</v>
      </c>
      <c r="C8" s="253">
        <v>2.2999999999999998</v>
      </c>
      <c r="D8" s="174">
        <v>930</v>
      </c>
      <c r="E8" s="165"/>
      <c r="F8" s="168"/>
    </row>
    <row r="9" spans="1:6" ht="15" x14ac:dyDescent="0.35">
      <c r="A9" s="165" t="s">
        <v>52</v>
      </c>
      <c r="B9" s="175" t="s">
        <v>2</v>
      </c>
      <c r="C9" s="253">
        <v>3</v>
      </c>
      <c r="D9" s="174">
        <v>600</v>
      </c>
      <c r="E9" s="165"/>
      <c r="F9" s="168"/>
    </row>
    <row r="10" spans="1:6" ht="15" x14ac:dyDescent="0.35">
      <c r="A10" s="165" t="s">
        <v>52</v>
      </c>
      <c r="B10" s="288" t="s">
        <v>104</v>
      </c>
      <c r="C10" s="253">
        <v>3.3</v>
      </c>
      <c r="D10" s="174">
        <v>160</v>
      </c>
      <c r="E10" s="165"/>
      <c r="F10" s="168"/>
    </row>
    <row r="11" spans="1:6" ht="15" x14ac:dyDescent="0.35">
      <c r="A11" s="165"/>
      <c r="B11" s="165"/>
      <c r="C11" s="165"/>
      <c r="D11" s="165"/>
      <c r="E11" s="165"/>
    </row>
    <row r="12" spans="1:6" ht="15" x14ac:dyDescent="0.35">
      <c r="A12" s="165"/>
      <c r="B12" s="165"/>
      <c r="C12" s="165"/>
      <c r="D12" s="165"/>
      <c r="E12" s="165"/>
    </row>
    <row r="13" spans="1:6" ht="15" x14ac:dyDescent="0.35">
      <c r="A13" s="165"/>
      <c r="B13" s="165"/>
      <c r="C13" s="165"/>
      <c r="D13" s="165"/>
      <c r="E13" s="165"/>
    </row>
    <row r="14" spans="1:6" ht="15" x14ac:dyDescent="0.35">
      <c r="A14" s="165"/>
      <c r="B14" s="165"/>
      <c r="C14" s="165"/>
      <c r="D14" s="165"/>
      <c r="E14" s="165"/>
    </row>
    <row r="15" spans="1:6" ht="15" x14ac:dyDescent="0.35">
      <c r="A15" s="165"/>
      <c r="B15" s="165"/>
      <c r="C15" s="165"/>
      <c r="D15" s="165"/>
      <c r="E15" s="165"/>
    </row>
    <row r="16" spans="1:6" ht="15" x14ac:dyDescent="0.35">
      <c r="A16" s="165"/>
      <c r="B16" s="165"/>
      <c r="C16" s="165"/>
      <c r="D16" s="165"/>
      <c r="E16" s="165"/>
    </row>
    <row r="17" spans="1:5" ht="15" x14ac:dyDescent="0.35">
      <c r="A17" s="165"/>
      <c r="B17" s="165"/>
      <c r="C17" s="165"/>
      <c r="D17" s="165"/>
      <c r="E17" s="165"/>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0"/>
  <sheetViews>
    <sheetView workbookViewId="0"/>
  </sheetViews>
  <sheetFormatPr defaultColWidth="9.25" defaultRowHeight="15" x14ac:dyDescent="0.35"/>
  <cols>
    <col min="1" max="1" width="51.25" style="15" customWidth="1"/>
    <col min="2" max="2" width="14.875" style="15" customWidth="1"/>
    <col min="3" max="3" width="12.5" style="15" customWidth="1"/>
    <col min="4" max="4" width="12.1875" style="15" customWidth="1"/>
    <col min="5" max="16384" width="9.25" style="15"/>
  </cols>
  <sheetData>
    <row r="1" spans="1:6" ht="15.45" x14ac:dyDescent="0.4">
      <c r="A1" s="24" t="s">
        <v>347</v>
      </c>
    </row>
    <row r="2" spans="1:6" s="70" customFormat="1" x14ac:dyDescent="0.35">
      <c r="A2" s="70" t="s">
        <v>142</v>
      </c>
    </row>
    <row r="3" spans="1:6" x14ac:dyDescent="0.35">
      <c r="A3" s="15" t="s">
        <v>43</v>
      </c>
    </row>
    <row r="4" spans="1:6" ht="15.45" x14ac:dyDescent="0.4">
      <c r="A4" s="24" t="s">
        <v>63</v>
      </c>
      <c r="B4" s="24" t="s">
        <v>64</v>
      </c>
      <c r="C4" s="24" t="s">
        <v>111</v>
      </c>
      <c r="D4" s="24" t="s">
        <v>46</v>
      </c>
    </row>
    <row r="5" spans="1:6" x14ac:dyDescent="0.35">
      <c r="A5" s="99" t="s">
        <v>0</v>
      </c>
      <c r="B5" s="99" t="s">
        <v>0</v>
      </c>
      <c r="C5" s="136">
        <v>7.6</v>
      </c>
      <c r="D5" s="137">
        <v>5510</v>
      </c>
      <c r="F5" s="138"/>
    </row>
    <row r="6" spans="1:6" x14ac:dyDescent="0.35">
      <c r="A6" s="27" t="s">
        <v>65</v>
      </c>
      <c r="B6" s="102" t="s">
        <v>53</v>
      </c>
      <c r="C6" s="34">
        <v>7.9</v>
      </c>
      <c r="D6" s="137">
        <v>4750</v>
      </c>
      <c r="F6" s="138"/>
    </row>
    <row r="7" spans="1:6" x14ac:dyDescent="0.35">
      <c r="A7" s="29" t="s">
        <v>65</v>
      </c>
      <c r="B7" s="105" t="s">
        <v>54</v>
      </c>
      <c r="C7" s="106">
        <v>5.5</v>
      </c>
      <c r="D7" s="125">
        <v>740</v>
      </c>
      <c r="F7" s="138"/>
    </row>
    <row r="8" spans="1:6" x14ac:dyDescent="0.35">
      <c r="A8" s="27" t="s">
        <v>66</v>
      </c>
      <c r="B8" s="102" t="s">
        <v>1</v>
      </c>
      <c r="C8" s="97">
        <v>4.5999999999999996</v>
      </c>
      <c r="D8" s="139">
        <v>220</v>
      </c>
      <c r="F8" s="138"/>
    </row>
    <row r="9" spans="1:6" x14ac:dyDescent="0.35">
      <c r="A9" s="15" t="s">
        <v>52</v>
      </c>
      <c r="B9" s="95" t="s">
        <v>2</v>
      </c>
      <c r="C9" s="176">
        <v>5.7</v>
      </c>
      <c r="D9" s="139">
        <v>520</v>
      </c>
      <c r="F9" s="138"/>
    </row>
    <row r="10" spans="1:6" x14ac:dyDescent="0.35">
      <c r="A10" s="15" t="s">
        <v>52</v>
      </c>
      <c r="B10" s="113" t="s">
        <v>104</v>
      </c>
      <c r="C10" s="97">
        <v>8.6</v>
      </c>
      <c r="D10" s="139">
        <v>360</v>
      </c>
      <c r="F10" s="138"/>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sheetViews>
  <sheetFormatPr defaultRowHeight="15" x14ac:dyDescent="0.35"/>
  <cols>
    <col min="2" max="2" width="156.4375" customWidth="1"/>
  </cols>
  <sheetData>
    <row r="1" spans="1:6" ht="19.3" x14ac:dyDescent="0.5">
      <c r="A1" s="11" t="s">
        <v>108</v>
      </c>
      <c r="B1" s="305"/>
      <c r="E1" s="11"/>
      <c r="F1" s="9"/>
    </row>
    <row r="2" spans="1:6" ht="19.3" x14ac:dyDescent="0.5">
      <c r="A2" s="306" t="s">
        <v>217</v>
      </c>
      <c r="B2" s="11" t="s">
        <v>218</v>
      </c>
      <c r="E2" s="11"/>
      <c r="F2" s="9"/>
    </row>
    <row r="3" spans="1:6" s="12" customFormat="1" ht="15.55" x14ac:dyDescent="0.35">
      <c r="A3" s="51" t="s">
        <v>68</v>
      </c>
      <c r="B3" s="51" t="s">
        <v>220</v>
      </c>
      <c r="C3" s="6"/>
      <c r="E3" s="66"/>
      <c r="F3" s="9"/>
    </row>
    <row r="4" spans="1:6" s="12" customFormat="1" ht="15.55" x14ac:dyDescent="0.35">
      <c r="A4" s="65" t="s">
        <v>219</v>
      </c>
      <c r="B4" s="65" t="s">
        <v>442</v>
      </c>
    </row>
    <row r="5" spans="1:6" x14ac:dyDescent="0.35">
      <c r="A5" s="65" t="s">
        <v>273</v>
      </c>
      <c r="B5" s="51" t="s">
        <v>480</v>
      </c>
    </row>
    <row r="6" spans="1:6" x14ac:dyDescent="0.35">
      <c r="A6" s="65" t="s">
        <v>221</v>
      </c>
      <c r="B6" s="65" t="s">
        <v>443</v>
      </c>
    </row>
    <row r="7" spans="1:6" x14ac:dyDescent="0.35">
      <c r="A7" s="65" t="s">
        <v>222</v>
      </c>
      <c r="B7" s="65" t="s">
        <v>393</v>
      </c>
    </row>
    <row r="8" spans="1:6" x14ac:dyDescent="0.35">
      <c r="A8" s="65" t="s">
        <v>223</v>
      </c>
      <c r="B8" s="65" t="s">
        <v>444</v>
      </c>
    </row>
    <row r="9" spans="1:6" x14ac:dyDescent="0.35">
      <c r="A9" s="65" t="s">
        <v>224</v>
      </c>
      <c r="B9" s="65" t="s">
        <v>394</v>
      </c>
    </row>
    <row r="10" spans="1:6" x14ac:dyDescent="0.35">
      <c r="A10" s="65" t="s">
        <v>225</v>
      </c>
      <c r="B10" s="65" t="s">
        <v>471</v>
      </c>
    </row>
    <row r="11" spans="1:6" x14ac:dyDescent="0.35">
      <c r="A11" s="65" t="s">
        <v>226</v>
      </c>
      <c r="B11" s="65" t="s">
        <v>395</v>
      </c>
    </row>
    <row r="12" spans="1:6" x14ac:dyDescent="0.35">
      <c r="A12" s="65" t="s">
        <v>227</v>
      </c>
      <c r="B12" s="65" t="s">
        <v>396</v>
      </c>
    </row>
    <row r="13" spans="1:6" x14ac:dyDescent="0.35">
      <c r="A13" s="65" t="s">
        <v>228</v>
      </c>
      <c r="B13" s="65" t="s">
        <v>397</v>
      </c>
    </row>
    <row r="14" spans="1:6" x14ac:dyDescent="0.35">
      <c r="A14" s="65" t="s">
        <v>229</v>
      </c>
      <c r="B14" s="51" t="s">
        <v>398</v>
      </c>
    </row>
    <row r="15" spans="1:6" x14ac:dyDescent="0.35">
      <c r="A15" s="65" t="s">
        <v>230</v>
      </c>
      <c r="B15" s="65" t="s">
        <v>399</v>
      </c>
    </row>
    <row r="16" spans="1:6" x14ac:dyDescent="0.35">
      <c r="A16" s="65" t="s">
        <v>231</v>
      </c>
      <c r="B16" s="65" t="s">
        <v>400</v>
      </c>
    </row>
    <row r="17" spans="1:3" x14ac:dyDescent="0.35">
      <c r="A17" s="65" t="s">
        <v>232</v>
      </c>
      <c r="B17" s="51" t="s">
        <v>479</v>
      </c>
      <c r="C17" s="6"/>
    </row>
    <row r="18" spans="1:3" x14ac:dyDescent="0.35">
      <c r="A18" s="65" t="s">
        <v>233</v>
      </c>
      <c r="B18" s="51" t="s">
        <v>401</v>
      </c>
      <c r="C18" s="6"/>
    </row>
    <row r="19" spans="1:3" x14ac:dyDescent="0.35">
      <c r="A19" s="65" t="s">
        <v>234</v>
      </c>
      <c r="B19" s="65" t="s">
        <v>402</v>
      </c>
    </row>
    <row r="20" spans="1:3" x14ac:dyDescent="0.35">
      <c r="A20" s="65" t="s">
        <v>235</v>
      </c>
      <c r="B20" s="65" t="s">
        <v>403</v>
      </c>
    </row>
    <row r="21" spans="1:3" x14ac:dyDescent="0.35">
      <c r="A21" s="65" t="s">
        <v>236</v>
      </c>
      <c r="B21" s="65" t="s">
        <v>404</v>
      </c>
    </row>
    <row r="22" spans="1:3" x14ac:dyDescent="0.35">
      <c r="A22" s="65" t="s">
        <v>237</v>
      </c>
      <c r="B22" s="67" t="s">
        <v>405</v>
      </c>
    </row>
    <row r="23" spans="1:3" x14ac:dyDescent="0.35">
      <c r="A23" s="65" t="s">
        <v>238</v>
      </c>
      <c r="B23" s="65" t="s">
        <v>472</v>
      </c>
    </row>
    <row r="24" spans="1:3" x14ac:dyDescent="0.35">
      <c r="A24" s="65" t="s">
        <v>239</v>
      </c>
      <c r="B24" s="65" t="s">
        <v>406</v>
      </c>
    </row>
    <row r="25" spans="1:3" x14ac:dyDescent="0.35">
      <c r="A25" s="65" t="s">
        <v>240</v>
      </c>
      <c r="B25" s="51" t="s">
        <v>407</v>
      </c>
    </row>
    <row r="26" spans="1:3" x14ac:dyDescent="0.35">
      <c r="A26" s="65" t="s">
        <v>241</v>
      </c>
      <c r="B26" s="65" t="s">
        <v>445</v>
      </c>
    </row>
    <row r="27" spans="1:3" x14ac:dyDescent="0.35">
      <c r="A27" s="65" t="s">
        <v>242</v>
      </c>
      <c r="B27" s="65" t="s">
        <v>408</v>
      </c>
    </row>
    <row r="28" spans="1:3" x14ac:dyDescent="0.35">
      <c r="A28" s="65" t="s">
        <v>243</v>
      </c>
      <c r="B28" s="65" t="s">
        <v>387</v>
      </c>
    </row>
    <row r="29" spans="1:3" x14ac:dyDescent="0.35">
      <c r="A29" s="65" t="s">
        <v>244</v>
      </c>
      <c r="B29" s="65" t="s">
        <v>473</v>
      </c>
    </row>
    <row r="30" spans="1:3" x14ac:dyDescent="0.35">
      <c r="A30" s="65" t="s">
        <v>245</v>
      </c>
      <c r="B30" s="65" t="s">
        <v>475</v>
      </c>
    </row>
    <row r="31" spans="1:3" x14ac:dyDescent="0.35">
      <c r="A31" s="65" t="s">
        <v>246</v>
      </c>
      <c r="B31" s="65" t="s">
        <v>391</v>
      </c>
    </row>
    <row r="32" spans="1:3" x14ac:dyDescent="0.35">
      <c r="A32" s="65" t="s">
        <v>247</v>
      </c>
      <c r="B32" s="65" t="s">
        <v>476</v>
      </c>
    </row>
    <row r="33" spans="1:2" x14ac:dyDescent="0.35">
      <c r="A33" s="65" t="s">
        <v>248</v>
      </c>
      <c r="B33" s="65" t="s">
        <v>446</v>
      </c>
    </row>
    <row r="34" spans="1:2" x14ac:dyDescent="0.35">
      <c r="A34" s="65" t="s">
        <v>249</v>
      </c>
      <c r="B34" s="65" t="s">
        <v>447</v>
      </c>
    </row>
    <row r="35" spans="1:2" x14ac:dyDescent="0.35">
      <c r="A35" s="65" t="s">
        <v>250</v>
      </c>
      <c r="B35" s="65" t="s">
        <v>477</v>
      </c>
    </row>
    <row r="36" spans="1:2" x14ac:dyDescent="0.35">
      <c r="A36" s="65" t="s">
        <v>251</v>
      </c>
      <c r="B36" s="65" t="s">
        <v>467</v>
      </c>
    </row>
    <row r="37" spans="1:2" x14ac:dyDescent="0.35">
      <c r="A37" s="65" t="s">
        <v>252</v>
      </c>
      <c r="B37" s="68" t="s">
        <v>466</v>
      </c>
    </row>
    <row r="38" spans="1:2" x14ac:dyDescent="0.35">
      <c r="A38" s="65" t="s">
        <v>253</v>
      </c>
      <c r="B38" s="65" t="s">
        <v>392</v>
      </c>
    </row>
    <row r="39" spans="1:2" x14ac:dyDescent="0.35">
      <c r="A39" s="65" t="s">
        <v>254</v>
      </c>
      <c r="B39" s="65" t="s">
        <v>522</v>
      </c>
    </row>
    <row r="40" spans="1:2" x14ac:dyDescent="0.35">
      <c r="A40" s="65" t="s">
        <v>255</v>
      </c>
      <c r="B40" s="65" t="s">
        <v>523</v>
      </c>
    </row>
    <row r="41" spans="1:2" x14ac:dyDescent="0.35">
      <c r="A41" s="65" t="s">
        <v>256</v>
      </c>
      <c r="B41" s="65" t="s">
        <v>524</v>
      </c>
    </row>
    <row r="42" spans="1:2" x14ac:dyDescent="0.35">
      <c r="A42" s="65" t="s">
        <v>257</v>
      </c>
      <c r="B42" s="65" t="s">
        <v>440</v>
      </c>
    </row>
    <row r="43" spans="1:2" x14ac:dyDescent="0.35">
      <c r="A43" s="65" t="s">
        <v>258</v>
      </c>
      <c r="B43" s="65" t="s">
        <v>439</v>
      </c>
    </row>
    <row r="44" spans="1:2" x14ac:dyDescent="0.35">
      <c r="A44" s="65" t="s">
        <v>259</v>
      </c>
      <c r="B44" s="65" t="s">
        <v>438</v>
      </c>
    </row>
    <row r="45" spans="1:2" x14ac:dyDescent="0.35">
      <c r="A45" s="65" t="s">
        <v>424</v>
      </c>
      <c r="B45" s="65" t="s">
        <v>437</v>
      </c>
    </row>
    <row r="46" spans="1:2" x14ac:dyDescent="0.35">
      <c r="A46" s="65" t="s">
        <v>427</v>
      </c>
      <c r="B46" s="65" t="s">
        <v>425</v>
      </c>
    </row>
    <row r="47" spans="1:2" x14ac:dyDescent="0.35">
      <c r="A47" s="65" t="s">
        <v>260</v>
      </c>
      <c r="B47" s="65" t="s">
        <v>426</v>
      </c>
    </row>
    <row r="48" spans="1:2" x14ac:dyDescent="0.35">
      <c r="A48" s="65" t="s">
        <v>261</v>
      </c>
      <c r="B48" s="65" t="s">
        <v>428</v>
      </c>
    </row>
    <row r="49" spans="1:2" x14ac:dyDescent="0.35">
      <c r="A49" s="65" t="s">
        <v>262</v>
      </c>
      <c r="B49" s="65" t="s">
        <v>429</v>
      </c>
    </row>
    <row r="50" spans="1:2" x14ac:dyDescent="0.35">
      <c r="A50" s="65" t="s">
        <v>431</v>
      </c>
      <c r="B50" s="65" t="s">
        <v>430</v>
      </c>
    </row>
    <row r="51" spans="1:2" x14ac:dyDescent="0.35">
      <c r="A51" s="65" t="s">
        <v>263</v>
      </c>
      <c r="B51" s="65" t="s">
        <v>432</v>
      </c>
    </row>
    <row r="52" spans="1:2" x14ac:dyDescent="0.35">
      <c r="A52" s="65" t="s">
        <v>264</v>
      </c>
      <c r="B52" s="65" t="s">
        <v>433</v>
      </c>
    </row>
    <row r="53" spans="1:2" x14ac:dyDescent="0.35">
      <c r="A53" s="68" t="s">
        <v>265</v>
      </c>
      <c r="B53" s="65" t="s">
        <v>434</v>
      </c>
    </row>
    <row r="54" spans="1:2" x14ac:dyDescent="0.35">
      <c r="A54" s="68" t="s">
        <v>266</v>
      </c>
      <c r="B54" s="65" t="s">
        <v>435</v>
      </c>
    </row>
    <row r="55" spans="1:2" x14ac:dyDescent="0.35">
      <c r="A55" s="68" t="s">
        <v>267</v>
      </c>
      <c r="B55" s="65" t="s">
        <v>436</v>
      </c>
    </row>
    <row r="56" spans="1:2" x14ac:dyDescent="0.35">
      <c r="A56" s="68" t="s">
        <v>521</v>
      </c>
      <c r="B56" s="65" t="s">
        <v>420</v>
      </c>
    </row>
  </sheetData>
  <phoneticPr fontId="42" type="noConversion"/>
  <hyperlinks>
    <hyperlink ref="B4" location="'Table 1'!A1" display="Median age by whether adult is disabled, whether a long-term health condition affects their day-to-day activities and the nature of the condition, 2017-2021 (combined)" xr:uid="{00000000-0004-0000-0000-000000000000}"/>
    <hyperlink ref="B5" location="'Table 2'!A1" display="Employment status, by whether disabled, whether a long-term health condition affects day-to-day activities, and the area affected, 2022 - 2023 (combined)" xr:uid="{00000000-0004-0000-0000-000001000000}"/>
    <hyperlink ref="B6" location="'Table 3'!A1" display="Median household income by whether adult is disabled, whether a long-term health condition affects their day-to-day activities, and the nature of the condition, 2017-2021 (combined)" xr:uid="{00000000-0004-0000-0000-000002000000}"/>
    <hyperlink ref="B7" location="'Table 4'!A1" display="Urban-rural classification by whether adult is disabled, and whether a long-term health condition affects their day-to-day activities, 2017-2021 (combined)" xr:uid="{00000000-0004-0000-0000-000003000000}"/>
    <hyperlink ref="B14" location="'Table 11'!A1" display="Mean number of journeys per day by whether adult is disabled, and whether a long-term health condition affects their day-to-day activities, 2017-2021 (combined)" xr:uid="{00000000-0004-0000-0000-000004000000}"/>
    <hyperlink ref="B15" location="'Table 12'!A1" display="Mean number of journeys per day for those employed full-time, by whether adult is disabled, and whether a long-term health condition affects their day-to-day activities, 2017-2021 (combined)" xr:uid="{00000000-0004-0000-0000-000005000000}"/>
    <hyperlink ref="B8" location="'Table 5'!A1" display="Main mode of travel by whether adult is disabled, whether a long-term condition affects their day-to-day activities and the nature of the condition, 2017-2021 (combined)" xr:uid="{00000000-0004-0000-0000-000006000000}"/>
    <hyperlink ref="B16" location="'Table 13'!A1" display="Median distance travelled (km) by whether adult is disabled, and whether a long-term health condition affects their day-to-day activities, 2017-2021 (combined)" xr:uid="{00000000-0004-0000-0000-000007000000}"/>
    <hyperlink ref="B17" location="'Table 14'!A1" display="Median distance travelled (km) by adults under 60 and not employed, by whether adult is disabled, and whether a long-term health condition affects their day-to-day activities, 2017-2021 (combined) [Note 6]" xr:uid="{00000000-0004-0000-0000-000008000000}"/>
    <hyperlink ref="B18" location="'Table 15'!A1" display="Median distance travelled to work (km), all employed adults, by whether disabled, and whether a long-term health condition affects their day-to-day activities, 2017-2021 (combined)" xr:uid="{00000000-0004-0000-0000-000009000000}"/>
    <hyperlink ref="B19" location="'Table 16'!A1" display="Percentage of weekday journeys by start time by whether adult is disabled, and whether a long-term health condition affects their day-to-day activities, 2017-2021 (combined)" xr:uid="{00000000-0004-0000-0000-00000A000000}"/>
    <hyperlink ref="B20" location="'Table 17'!A1" display="Percentage of weekday journeys for people working full-time by start time by whether adult is disabled, and whether a long-term health affects their day-to-day activities, 2017-2021 (combined)" xr:uid="{00000000-0004-0000-0000-00000B000000}"/>
    <hyperlink ref="B12" location="'Table 9'!A1" display="Purpose of journey by whether adult is disabled and whether a long-term health condition affects their day-to-day activities, 2017-2021 (combined)" xr:uid="{00000000-0004-0000-0000-00000C000000}"/>
    <hyperlink ref="B21" location="'Table 18'!A1" display="Percentage of weekend journeys by start time by whether adult is disabled, and whether a long-term health condition affects their day-to-day activities, 2017-2021 (combined)" xr:uid="{00000000-0004-0000-0000-00000D000000}"/>
    <hyperlink ref="B22" location="'Table 19'!A1" display="Percentage of weekend journeys for people working full-time by start time by whether adult is disabled, and whether a long-term health condition affects their day-to-day activities, 2017-2021 (combined)" xr:uid="{00000000-0004-0000-0000-00000E000000}"/>
    <hyperlink ref="B23" location="'Table 20'!A1" display="Percentage of people holding a driving licence by whether adult is disabled, whether a long-term health condition affects their day-to-day activities, and the nature of their condition, 2017-2021 (combined)" xr:uid="{00000000-0004-0000-0000-00000F000000}"/>
    <hyperlink ref="B24" location="'Table 21'!A1" display="Cars or vans available for private use of household in which adult lives, by whether adult is disabled, and whether a long-term health condition affects their day-to-day activities, 2017-2021 (combined)" xr:uid="{00000000-0004-0000-0000-000010000000}"/>
    <hyperlink ref="B25" location="'Table 22'!A1" display="Cars or vans available for private use of household for adults aged under 60 in low income households, by whether adult is disabled, and whether a long-term health condition affects their day-to-day activities, 2017-2021 (combined) " xr:uid="{00000000-0004-0000-0000-000011000000}"/>
    <hyperlink ref="B26" location="'Table 23'!A1" display="Percentage driving every day by whether adult is disabled, whether a long-term health condition affects their day-to-day activities and the nature of the condition, 2017-2021 (combined)" xr:uid="{00000000-0004-0000-0000-000012000000}"/>
    <hyperlink ref="B27" location="'Table 24'!A1" display="Frequency of use of bus in the last month,  by whether adult is disabled, and whether a long-term health condition affects their day-to-day activities, 2017-2021 (combined)" xr:uid="{00000000-0004-0000-0000-000013000000}"/>
    <hyperlink ref="B28" location="'Table 25'!A1" display="Percentage agreeing with statements about bus services, by whether adult is disabled, and whether a long-term health condition affects their day-to-day activities, 2016, 2019 and 2021 (combined)" xr:uid="{00000000-0004-0000-0000-000014000000}"/>
    <hyperlink ref="B10" location="'Table 7'!A1" display="Reasons why public transport is not used for travel to work, if travel by public transport was not possible, by whether adult is disabled, whether a long-term condition affects their day-to-day activities and the nature of the condition, 2016, 2018 and 2020 (combined)" xr:uid="{00000000-0004-0000-0000-000015000000}"/>
    <hyperlink ref="B29" location="'Table 26'!A1" display="What discourages you from using the bus more often than you do, by whether adult is disabled, whether a long-term health condition affects their day-to-day activities and the nature of the condition, 2016, 2018 and 2020 (combined)" xr:uid="{00000000-0004-0000-0000-000016000000}"/>
    <hyperlink ref="B30" location="'Table 27'!A1" display="Frequency of train use in the past month,  by whether adult is disabled, whether a long-term health condition affects their day-to-day activities and the nature of the condition, 2017-2021 (combined)" xr:uid="{00000000-0004-0000-0000-000017000000}"/>
    <hyperlink ref="B31" location="'Table 28'!A1" display="Percentage agreeing with statements about train services, by whether adult is disabled, and whether a long-term health condition affects their day-to-day activities, 2016, 2019 and 2021 (combined)" xr:uid="{00000000-0004-0000-0000-000018000000}"/>
    <hyperlink ref="B32" location="'Table 29'!A1" display="What discourages you from using the train more often than you do, by whether adult is disabled, whethera long-term health condition affects their day-to-day activities and the nature of the condition, 2014, 2016 and 2018 (combined)" xr:uid="{00000000-0004-0000-0000-000019000000}"/>
    <hyperlink ref="B33" location="'Table 30'!A1" display="Percentage satisfied with public transport, by whether adult is disabled, whether a long-term health condition affects their day-to-day activities and the nature of the condition, 2017-2021 (combined)" xr:uid="{00000000-0004-0000-0000-00001A000000}"/>
    <hyperlink ref="B34" location="'Table 31'!A1" display="Percentage who have flown for leisure in the last twelve months,  by whether adult is disabled, whether a long-term health condition affects their day-to-day activities and the nature of the condition, 2018-2021 (combined)" xr:uid="{00000000-0004-0000-0000-00001B000000}"/>
    <hyperlink ref="B35" location="'Table 32'!A1" display="Percentage who have flown for business in the past 12 months,  by whether adult is disabled, whether a long-term health condition affects their day-to-day activities and the nature of the condition, 2018 - 2021 (combined)" xr:uid="{00000000-0004-0000-0000-00001C000000}"/>
    <hyperlink ref="B9" location="'Table 6'!A1" display="Method of travel to work, by whether adult is disabled, and whether a long-term condition affects their day-to-day activities, 2017-2021 (combined)" xr:uid="{00000000-0004-0000-0000-00001D000000}"/>
    <hyperlink ref="B11" location="'Table 8'!A1" display="Usual method of travel to school, aged 4 to 18 in full-time education, by whether the child has a long-term health condition, 2017-2021 (combined)" xr:uid="{00000000-0004-0000-0000-00001E000000}"/>
    <hyperlink ref="B13" location="'Table 10'!A1" display="Purpose of journey for adults in full-time employment by whether adult is disabled, and whether a long-term health condition affects their day-to-day activities, 2017-2021 (combined)" xr:uid="{00000000-0004-0000-0000-00001F000000}"/>
    <hyperlink ref="B37" location="'Table 34'!A1" display="Weekly cost of public transport, row percentages, by whether adult is disabled, whether whether a long-term health condition affects their day-to-day activities, 2021 [Note XX]" xr:uid="{BB7051AA-36E1-43C7-A8D1-747321F8CAC0}"/>
    <hyperlink ref="B36" location="'Table 33'!A1" display="Amount adult spent on fuel in the past month, by whether adult is disabled and whether a long-term health condition affects their day-to-day activities, 2021 [Note 22]" xr:uid="{09D3A5FC-7E5F-4D24-A8D3-88A14402FE3B}"/>
    <hyperlink ref="B3" location="Notes!A1" display="Notes for the tables" xr:uid="{3A1D4E32-F577-4DCA-9B96-D298BDE62887}"/>
    <hyperlink ref="A4" location="'Table 1'!A1" display="Table 1" xr:uid="{FE83235B-C2BC-441A-ABAF-288054BBD67F}"/>
    <hyperlink ref="A5" location="'Table 2'!A1" display="Table 2" xr:uid="{CEDCBE3B-71B4-455C-A7B5-318AB273A1F0}"/>
    <hyperlink ref="A6" location="'Table 3'!A1" display="Table 3" xr:uid="{BF59E214-5819-4712-86F3-0DBA505CFF62}"/>
    <hyperlink ref="A7" location="'Table 4'!A1" display="Table 4" xr:uid="{AFEF448D-C121-4D5E-9CEC-427CE812B9DB}"/>
    <hyperlink ref="A8" location="'Table 5'!A1" display="Table 5" xr:uid="{D24E5030-EF97-419B-83A8-C65C87FE9C80}"/>
    <hyperlink ref="A3" location="Notes!A1" display="Notes" xr:uid="{BFB52983-EE79-4127-A4E3-92F1D6A94F29}"/>
    <hyperlink ref="A9" location="'Table 6'!A1" display="Table 6" xr:uid="{9CE21036-D113-4B13-BF6D-720328330241}"/>
    <hyperlink ref="A10" location="'Table 7'!A1" display="Table 7" xr:uid="{4462D83C-EEC2-4CA6-B13A-45209E3182DD}"/>
    <hyperlink ref="A11" location="'Table 8'!A1" display="Table 8" xr:uid="{14CE7D1C-AAA0-4CC4-A6F4-07D2D5638105}"/>
    <hyperlink ref="A12" location="'Table 9'!A1" display="Table 9" xr:uid="{2030E9EB-75D6-4259-A102-DD13BBAAEA98}"/>
    <hyperlink ref="A13" location="'Table 10'!A1" display="Table 10" xr:uid="{2D980E9F-5886-420F-99E6-DF8649CD4134}"/>
    <hyperlink ref="A14" location="'Table 11'!A1" display="Table 11" xr:uid="{5665E9D8-D432-41BA-B122-780BD265C9EF}"/>
    <hyperlink ref="A15" location="'Table 12'!A1" display="Table 12" xr:uid="{8C1A891A-7ADA-4555-BCE5-168683219302}"/>
    <hyperlink ref="A16" location="'Table 13'!A1" display="Table 13" xr:uid="{94D1B462-80B9-4C1C-BCA3-A941890BFF6B}"/>
    <hyperlink ref="A17" location="'Table 14'!A1" display="Table 14" xr:uid="{5980128C-CCBC-4990-BB8B-F597841268DA}"/>
    <hyperlink ref="A18" location="'Table 15'!A1" display="Table 15" xr:uid="{E8B9C810-CDD6-469C-BCF3-99BFA0B4D4BE}"/>
    <hyperlink ref="A19" location="'Table 16'!A1" display="Table 16" xr:uid="{7F7D4641-7083-470D-B3AD-E0CD8768DBD3}"/>
    <hyperlink ref="A20" location="'Table 17'!A1" display="Table 17" xr:uid="{8DADC3E3-0E04-4431-9600-4CBE7A0061CE}"/>
    <hyperlink ref="A21" location="'Table 18'!A1" display="Table 18" xr:uid="{A81DFE61-7168-480F-B4F7-64E40A160EAF}"/>
    <hyperlink ref="A22" location="'Table 19'!A1" display="Table 19" xr:uid="{5989048D-6B3D-4BDF-A3E6-F8CF7EA351BD}"/>
    <hyperlink ref="A23" location="'Table 20'!A1" display="Table 20" xr:uid="{25C7C177-E13A-4565-9F6E-BF72708D26B2}"/>
    <hyperlink ref="A24" location="'Table 21'!A1" display="Table 21" xr:uid="{8DCC6623-68DD-4371-B426-BD90DCE54B32}"/>
    <hyperlink ref="A25" location="'Table 22'!A1" display="Table 22" xr:uid="{08E24EFB-3221-4308-BA89-115C16659A73}"/>
    <hyperlink ref="A26" location="'Table 23'!A1" display="Table 23" xr:uid="{3BC8606E-F88B-43BC-8AF9-A17CBB4AD337}"/>
    <hyperlink ref="A27" location="'Table 24'!A1" display="Table 24" xr:uid="{B1A6405D-B166-4E5C-AEC6-CAC9014F8487}"/>
    <hyperlink ref="A28" location="'Table 25'!A1" display="Table 25" xr:uid="{A1FD58E5-5C49-4927-96F2-A82CA0D3881A}"/>
    <hyperlink ref="A29" location="'Table 26'!A1" display="Table 26" xr:uid="{8A8AC810-1EA2-45D5-B8B1-964A66EE6C78}"/>
    <hyperlink ref="A30" location="'Table 27'!A1" display="Table 27" xr:uid="{6210DA5A-9C46-4BEE-BC30-B3492B50A9AA}"/>
    <hyperlink ref="A31" location="'Table 28'!A1" display="Table 28" xr:uid="{A579F105-1EF3-42FE-93B1-0654AA2EAA30}"/>
    <hyperlink ref="A32" location="'Table 29'!A1" display="Table 29" xr:uid="{76C409CC-6992-42ED-A1FB-F43F86E4E7E5}"/>
    <hyperlink ref="A33" location="'Table 30'!A1" display="Table 30" xr:uid="{B02DBC8E-ECDD-478C-9FEE-265E94F04FED}"/>
    <hyperlink ref="A34" location="'Table 31'!A1" display="Table 31" xr:uid="{F9D133D4-52D9-4E70-85AB-0BA9787D8C87}"/>
    <hyperlink ref="A35" location="'Table 32'!A1" display="Table 32" xr:uid="{B3867254-B7C6-416B-9BD6-E0E0FA38FE73}"/>
    <hyperlink ref="A36" location="'Table 33'!A1" display="Table 33" xr:uid="{6D3BABE9-04DF-4A5B-95B4-61915677CBC4}"/>
    <hyperlink ref="A37" location="'Table 34'!A1" display="Table 34" xr:uid="{B20053FC-BA5F-4D54-8380-15B05F0EF757}"/>
    <hyperlink ref="A38" location="'Table 35'!A1" display="Table 35" xr:uid="{353FDC66-A726-4496-B85A-351589BD0D4F}"/>
    <hyperlink ref="B38" location="'Table 35'!A1" display="How easy or difficult people find it to afford transport costs (row percentages), by  whether adult is disabled, and whether a long-term health condition affects their day-to-day activities 2021" xr:uid="{FB9220D5-BEFC-4B79-ACAC-E8D7ACF305EF}"/>
    <hyperlink ref="A40" location="'Table 37'!A1" display="Table 37" xr:uid="{2C096F88-62E1-4E20-8976-6B471DE44475}"/>
    <hyperlink ref="A41" location="'Table 38'!A1" display="Table 38" xr:uid="{75E38DF4-2921-4957-B4FA-67109D20D56C}"/>
    <hyperlink ref="B41" location="'Table 38'!A1" display="Number of disability accessible or low-floor buses used as Public Service Vehicles in Scotland (Local Operators), 2004-2024" xr:uid="{CC5535CB-A93D-4284-9F5A-86D3D42A97A6}"/>
    <hyperlink ref="A42" location="'Table 39'!A1" display="Table 39" xr:uid="{FFDF685C-0D6E-4EC3-AEFC-E43ED9949EEB}"/>
    <hyperlink ref="A43" location="'Table 40'!A1" display="Table 40" xr:uid="{FFCE2061-F9CB-4096-988F-DB1915A815B2}"/>
    <hyperlink ref="A44" location="'Table 41'!A1" display="Table 41" xr:uid="{8788E1F5-FFA4-44B6-B6D4-8A03CFE82CF2}"/>
    <hyperlink ref="A45" location="'Table 42'!A1" display="Table 42" xr:uid="{DBA243CE-CDD0-4AC5-9331-7E293C5C7CD8}"/>
    <hyperlink ref="A48" location="'Table 45'!A1" display="Table 45" xr:uid="{1621E5CA-1E69-47D4-A9B9-673644081EA9}"/>
    <hyperlink ref="A49" location="'Table 46'!A1" display="Table 46" xr:uid="{125C0597-E408-4D98-8F53-64D426FC3934}"/>
    <hyperlink ref="A50" location="'Table 47'!A1" display="Table 47" xr:uid="{A47DBC93-7BA4-4A2B-A180-BF958999C8A5}"/>
    <hyperlink ref="A52" location="'Table 49'!A1" display="Table 49" xr:uid="{62AE81F6-FD63-40AE-8D4A-B9AAF7446A9C}"/>
    <hyperlink ref="A53" location="'Table 50'!A1" display="Table 50" xr:uid="{6166938B-B00E-4B77-A5F2-3F903DA5DBA4}"/>
    <hyperlink ref="A54" location="'Table 51'!A1" display="Table 51" xr:uid="{72250BDA-C8B2-49AD-A6BA-D9235E38B0DD}"/>
    <hyperlink ref="A55" location="'Table 52'!A1" display="Table 52" xr:uid="{DEA47828-6AA6-4B31-BD03-F3E9D13B5E78}"/>
    <hyperlink ref="A56" location="'Table 53'!A1" display="Table 53" xr:uid="{6E26F074-9F3C-41C3-9E0F-2391EF97CDEE}"/>
    <hyperlink ref="B42" location="'Table 39'!A1" display="Bus: Rating of personal safety at the bus stop by disability status, 2023" xr:uid="{5CECA0B9-A2CC-460B-BED0-8E388192E6B1}"/>
    <hyperlink ref="B43" location="'Table 40'!A1" display="Bus: Rating of personal security on the bus by disability status, 2023" xr:uid="{3D7194D8-3C17-4400-95AD-FA04DF875D12}"/>
    <hyperlink ref="B44" location="'Table 41'!A1" display="Bus: Rating bus driver: helpfulness/attitude by disability status, 2023" xr:uid="{7C583123-8BA3-43B4-AFD7-20ECE8DA2D8A}"/>
    <hyperlink ref="B48" location="'Table 45'!A1" display="Bus: Rating of availability of seating or space to stand on bus by disability status, 2023" xr:uid="{E27C4082-68B3-4C44-B921-15620A930D5B}"/>
    <hyperlink ref="B49" location="'Table 46'!A1" display="Bus: Rating of the comfort of the seats on bus by disability status, 2023" xr:uid="{082F1935-C750-4EE2-A4C6-67E1ADA4B4B6}"/>
    <hyperlink ref="B52" location="'Table 49'!A1" display="Train: Satisfaction with helpfulness and attitude of staff by disability status, 2023 and 2024" xr:uid="{0DB5F28E-E861-4B12-B4D1-32CE71228D13}"/>
    <hyperlink ref="B53" location="'Table 50'!A1" display="Train: Satisfaction with the comfort of the seats by disability status, 2023 and 2024" xr:uid="{74D214A6-CD3C-4B43-9A84-34D93891C004}"/>
    <hyperlink ref="B54" location="'Table 51'!A1" display="Train: Satisfaction with personal security during journey by disability status, 2023 and 2024" xr:uid="{F768EABD-D5C7-4735-B03B-CC84B1B2D92E}"/>
    <hyperlink ref="B55" location="'Table 52'!A1" display="Train: Satisfaction with provision of information during train journey by disability status, 2023 and 2024 " xr:uid="{4FF6A1FB-EFEA-4693-B1B9-08926A51D188}"/>
    <hyperlink ref="B56" location="'Table 53'!A1" display="Percentage of buses in Scotland with CCTV, 2016-17 to 2023-24" xr:uid="{A8654E6E-F509-48D9-A8D9-A9D55DF707A7}"/>
    <hyperlink ref="B40" location="'Table 37'!A1" display="Number of Wheelchair accessible taxis, and proportion of taxis that are wheelchair accessible, Scotland, 2017-2024" xr:uid="{AD8A0035-5F51-438E-A09A-525CBBFEC473}"/>
    <hyperlink ref="B45" location="'Table 42'!A1" display="Bus: Rating bus driver: time given to get to seat by disability status, 2023 " xr:uid="{1013C63D-23B0-40FA-A84C-587E8AB35514}"/>
    <hyperlink ref="A46" location="'Table 43'!A1" display="Table 43" xr:uid="{68643EC6-279B-421C-B05F-9F08578FADDC}"/>
    <hyperlink ref="B46" location="'Table 43'!A1" display="Bus: Rating bus driver: nearness to kerb or stop, 2023" xr:uid="{12A01D73-9F6A-43C3-8E91-52505E8AC522}"/>
    <hyperlink ref="A47" location="'Table 44'!A1" display="Table 44" xr:uid="{C6DCCD9F-735F-4121-A426-222401059BF9}"/>
    <hyperlink ref="B47" location="'Table 44'!A1" display="Bus: Rating bus driver: smoothness/freedom from jolting, 2023" xr:uid="{F0FB99E7-4A26-4EEB-B22B-C90DF69232D3}"/>
    <hyperlink ref="B50" location="'Table 47'!A1" display="Bus: Rating ease of getting on bus, 2023" xr:uid="{48D56DE8-AD44-4D47-8E49-59C74D8999CE}"/>
    <hyperlink ref="A51" location="'Table 48'!A1" display="Table 48" xr:uid="{2367DEAA-6F95-4386-A435-74360B909D8F}"/>
    <hyperlink ref="B51" location="'Table 48'!A1" display="Bus: Rating information provided at bus stop by disability status, 2023" xr:uid="{2D2F9A31-921B-4C24-895A-022FCE692104}"/>
    <hyperlink ref="A39" location="'Table 36'!A1" display="Table 36" xr:uid="{EC2C4AAB-242B-4138-9913-A2C401614311}"/>
    <hyperlink ref="B39" location="'Table 36'!A1" display="Number of times adults experienced criminal activity or antisocial behaviour on a bus or train in the past year (percentages), by whether adult is disabled and whether a long-term health condition affects their day-to-day activities, 2022-2023 (combined)" xr:uid="{5BB8553F-4AB1-477C-BA1A-EE2DE592547C}"/>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1"/>
  <sheetViews>
    <sheetView workbookViewId="0"/>
  </sheetViews>
  <sheetFormatPr defaultColWidth="9.25" defaultRowHeight="15" x14ac:dyDescent="0.35"/>
  <cols>
    <col min="1" max="1" width="50.875" style="15" customWidth="1"/>
    <col min="2" max="2" width="15.0625" style="15" customWidth="1"/>
    <col min="3" max="9" width="12.5625" style="15" customWidth="1"/>
    <col min="10" max="10" width="12.6875" style="15" customWidth="1"/>
    <col min="11" max="16384" width="9.25" style="15"/>
  </cols>
  <sheetData>
    <row r="1" spans="1:12" ht="15.45" x14ac:dyDescent="0.4">
      <c r="A1" s="24" t="s">
        <v>348</v>
      </c>
    </row>
    <row r="2" spans="1:12" x14ac:dyDescent="0.35">
      <c r="A2" s="70" t="s">
        <v>142</v>
      </c>
    </row>
    <row r="3" spans="1:12" x14ac:dyDescent="0.35">
      <c r="A3" s="15" t="s">
        <v>43</v>
      </c>
    </row>
    <row r="4" spans="1:12" ht="46.3" x14ac:dyDescent="0.4">
      <c r="A4" s="24" t="s">
        <v>63</v>
      </c>
      <c r="B4" s="24" t="s">
        <v>64</v>
      </c>
      <c r="C4" s="157" t="s">
        <v>34</v>
      </c>
      <c r="D4" s="157" t="s">
        <v>35</v>
      </c>
      <c r="E4" s="157" t="s">
        <v>36</v>
      </c>
      <c r="F4" s="157" t="s">
        <v>462</v>
      </c>
      <c r="G4" s="157" t="s">
        <v>38</v>
      </c>
      <c r="H4" s="157" t="s">
        <v>39</v>
      </c>
      <c r="I4" s="157" t="s">
        <v>40</v>
      </c>
      <c r="J4" s="135" t="s">
        <v>79</v>
      </c>
    </row>
    <row r="5" spans="1:12" x14ac:dyDescent="0.35">
      <c r="A5" s="99" t="s">
        <v>0</v>
      </c>
      <c r="B5" s="99" t="s">
        <v>0</v>
      </c>
      <c r="C5" s="177">
        <v>3</v>
      </c>
      <c r="D5" s="177">
        <v>19</v>
      </c>
      <c r="E5" s="177">
        <v>14</v>
      </c>
      <c r="F5" s="177">
        <v>16</v>
      </c>
      <c r="G5" s="177">
        <v>17</v>
      </c>
      <c r="H5" s="177">
        <v>16</v>
      </c>
      <c r="I5" s="177">
        <v>14</v>
      </c>
      <c r="J5" s="120">
        <v>23460</v>
      </c>
      <c r="L5" s="138"/>
    </row>
    <row r="6" spans="1:12" x14ac:dyDescent="0.35">
      <c r="A6" s="27" t="s">
        <v>65</v>
      </c>
      <c r="B6" s="102" t="s">
        <v>53</v>
      </c>
      <c r="C6" s="178">
        <v>4</v>
      </c>
      <c r="D6" s="178">
        <v>20</v>
      </c>
      <c r="E6" s="178">
        <v>12</v>
      </c>
      <c r="F6" s="178">
        <v>15</v>
      </c>
      <c r="G6" s="178">
        <v>17</v>
      </c>
      <c r="H6" s="178">
        <v>17</v>
      </c>
      <c r="I6" s="178">
        <v>15</v>
      </c>
      <c r="J6" s="122">
        <v>17130</v>
      </c>
      <c r="L6" s="138"/>
    </row>
    <row r="7" spans="1:12" x14ac:dyDescent="0.35">
      <c r="A7" s="29" t="s">
        <v>65</v>
      </c>
      <c r="B7" s="105" t="s">
        <v>54</v>
      </c>
      <c r="C7" s="178">
        <v>2</v>
      </c>
      <c r="D7" s="178">
        <v>16</v>
      </c>
      <c r="E7" s="178">
        <v>19</v>
      </c>
      <c r="F7" s="178">
        <v>21</v>
      </c>
      <c r="G7" s="178">
        <v>18</v>
      </c>
      <c r="H7" s="178">
        <v>13</v>
      </c>
      <c r="I7" s="178">
        <v>12</v>
      </c>
      <c r="J7" s="122">
        <v>6250</v>
      </c>
      <c r="L7" s="138"/>
    </row>
    <row r="8" spans="1:12" x14ac:dyDescent="0.35">
      <c r="A8" s="27" t="s">
        <v>66</v>
      </c>
      <c r="B8" s="102" t="s">
        <v>1</v>
      </c>
      <c r="C8" s="179">
        <v>2</v>
      </c>
      <c r="D8" s="179">
        <v>14</v>
      </c>
      <c r="E8" s="179">
        <v>21</v>
      </c>
      <c r="F8" s="179">
        <v>24</v>
      </c>
      <c r="G8" s="179">
        <v>17</v>
      </c>
      <c r="H8" s="179">
        <v>12</v>
      </c>
      <c r="I8" s="179">
        <v>10</v>
      </c>
      <c r="J8" s="137">
        <v>2730</v>
      </c>
      <c r="L8" s="138"/>
    </row>
    <row r="9" spans="1:12" x14ac:dyDescent="0.35">
      <c r="A9" s="15" t="s">
        <v>52</v>
      </c>
      <c r="B9" s="95" t="s">
        <v>2</v>
      </c>
      <c r="C9" s="110">
        <v>2</v>
      </c>
      <c r="D9" s="110">
        <v>17</v>
      </c>
      <c r="E9" s="110">
        <v>17</v>
      </c>
      <c r="F9" s="110">
        <v>19</v>
      </c>
      <c r="G9" s="110">
        <v>18</v>
      </c>
      <c r="H9" s="110">
        <v>14</v>
      </c>
      <c r="I9" s="110">
        <v>13</v>
      </c>
      <c r="J9" s="139">
        <v>3520</v>
      </c>
      <c r="L9" s="138"/>
    </row>
    <row r="10" spans="1:12" x14ac:dyDescent="0.35">
      <c r="A10" s="15" t="s">
        <v>52</v>
      </c>
      <c r="B10" s="178" t="s">
        <v>104</v>
      </c>
      <c r="C10" s="178">
        <v>4</v>
      </c>
      <c r="D10" s="178">
        <v>18</v>
      </c>
      <c r="E10" s="178">
        <v>14</v>
      </c>
      <c r="F10" s="178">
        <v>16</v>
      </c>
      <c r="G10" s="178">
        <v>18</v>
      </c>
      <c r="H10" s="178">
        <v>15</v>
      </c>
      <c r="I10" s="178">
        <v>15</v>
      </c>
      <c r="J10" s="139">
        <v>1680</v>
      </c>
      <c r="L10" s="138"/>
    </row>
    <row r="13" spans="1:12" ht="15.45" x14ac:dyDescent="0.4">
      <c r="A13" s="24"/>
    </row>
    <row r="15" spans="1:12" ht="15.45" x14ac:dyDescent="0.4">
      <c r="J15" s="135"/>
    </row>
    <row r="16" spans="1:12" x14ac:dyDescent="0.35">
      <c r="J16" s="180"/>
    </row>
    <row r="17" spans="10:10" x14ac:dyDescent="0.35">
      <c r="J17" s="139"/>
    </row>
    <row r="18" spans="10:10" x14ac:dyDescent="0.35">
      <c r="J18" s="139"/>
    </row>
    <row r="19" spans="10:10" x14ac:dyDescent="0.35">
      <c r="J19" s="180"/>
    </row>
    <row r="20" spans="10:10" x14ac:dyDescent="0.35">
      <c r="J20" s="180"/>
    </row>
    <row r="21" spans="10:10" x14ac:dyDescent="0.35">
      <c r="J21" s="139"/>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0"/>
  <sheetViews>
    <sheetView workbookViewId="0"/>
  </sheetViews>
  <sheetFormatPr defaultColWidth="9.25" defaultRowHeight="15" x14ac:dyDescent="0.35"/>
  <cols>
    <col min="1" max="1" width="50.75" style="15" customWidth="1"/>
    <col min="2" max="2" width="15" style="15" customWidth="1"/>
    <col min="3" max="9" width="12.5625" style="15" customWidth="1"/>
    <col min="10" max="10" width="19.5625" style="15" customWidth="1"/>
    <col min="11" max="16384" width="9.25" style="15"/>
  </cols>
  <sheetData>
    <row r="1" spans="1:12" ht="15.45" x14ac:dyDescent="0.4">
      <c r="A1" s="24" t="s">
        <v>349</v>
      </c>
    </row>
    <row r="2" spans="1:12" x14ac:dyDescent="0.35">
      <c r="A2" s="70" t="s">
        <v>142</v>
      </c>
    </row>
    <row r="3" spans="1:12" x14ac:dyDescent="0.35">
      <c r="A3" s="15" t="s">
        <v>43</v>
      </c>
    </row>
    <row r="4" spans="1:12" ht="46.3" x14ac:dyDescent="0.4">
      <c r="A4" s="24" t="s">
        <v>63</v>
      </c>
      <c r="B4" s="24" t="s">
        <v>64</v>
      </c>
      <c r="C4" s="157" t="s">
        <v>34</v>
      </c>
      <c r="D4" s="157" t="s">
        <v>35</v>
      </c>
      <c r="E4" s="157" t="s">
        <v>36</v>
      </c>
      <c r="F4" s="157" t="s">
        <v>37</v>
      </c>
      <c r="G4" s="157" t="s">
        <v>38</v>
      </c>
      <c r="H4" s="157" t="s">
        <v>39</v>
      </c>
      <c r="I4" s="157" t="s">
        <v>40</v>
      </c>
      <c r="J4" s="135" t="s">
        <v>41</v>
      </c>
    </row>
    <row r="5" spans="1:12" x14ac:dyDescent="0.35">
      <c r="A5" s="99" t="s">
        <v>0</v>
      </c>
      <c r="B5" s="99" t="s">
        <v>0</v>
      </c>
      <c r="C5" s="177">
        <v>6</v>
      </c>
      <c r="D5" s="177">
        <v>22</v>
      </c>
      <c r="E5" s="177">
        <v>8</v>
      </c>
      <c r="F5" s="177">
        <v>11</v>
      </c>
      <c r="G5" s="177">
        <v>14</v>
      </c>
      <c r="H5" s="177">
        <v>22</v>
      </c>
      <c r="I5" s="177">
        <v>18</v>
      </c>
      <c r="J5" s="120">
        <v>8780</v>
      </c>
      <c r="L5" s="138"/>
    </row>
    <row r="6" spans="1:12" x14ac:dyDescent="0.35">
      <c r="A6" s="27" t="s">
        <v>65</v>
      </c>
      <c r="B6" s="102" t="s">
        <v>53</v>
      </c>
      <c r="C6" s="178">
        <v>6</v>
      </c>
      <c r="D6" s="178">
        <v>23</v>
      </c>
      <c r="E6" s="178">
        <v>7</v>
      </c>
      <c r="F6" s="178">
        <v>11</v>
      </c>
      <c r="G6" s="178">
        <v>14</v>
      </c>
      <c r="H6" s="178">
        <v>22</v>
      </c>
      <c r="I6" s="178">
        <v>17</v>
      </c>
      <c r="J6" s="122">
        <v>7550</v>
      </c>
      <c r="L6" s="138"/>
    </row>
    <row r="7" spans="1:12" x14ac:dyDescent="0.35">
      <c r="A7" s="29" t="s">
        <v>65</v>
      </c>
      <c r="B7" s="105" t="s">
        <v>54</v>
      </c>
      <c r="C7" s="178">
        <v>5</v>
      </c>
      <c r="D7" s="178">
        <v>20</v>
      </c>
      <c r="E7" s="178">
        <v>10</v>
      </c>
      <c r="F7" s="178">
        <v>16</v>
      </c>
      <c r="G7" s="178">
        <v>12</v>
      </c>
      <c r="H7" s="178">
        <v>20</v>
      </c>
      <c r="I7" s="178">
        <v>18</v>
      </c>
      <c r="J7" s="122">
        <v>1210</v>
      </c>
      <c r="L7" s="138"/>
    </row>
    <row r="8" spans="1:12" x14ac:dyDescent="0.35">
      <c r="A8" s="27" t="s">
        <v>66</v>
      </c>
      <c r="B8" s="102" t="s">
        <v>1</v>
      </c>
      <c r="C8" s="179">
        <v>5</v>
      </c>
      <c r="D8" s="179">
        <v>18</v>
      </c>
      <c r="E8" s="179">
        <v>10</v>
      </c>
      <c r="F8" s="179">
        <v>18</v>
      </c>
      <c r="G8" s="179">
        <v>12</v>
      </c>
      <c r="H8" s="179">
        <v>22</v>
      </c>
      <c r="I8" s="179">
        <v>15</v>
      </c>
      <c r="J8" s="137">
        <v>380</v>
      </c>
      <c r="L8" s="138"/>
    </row>
    <row r="9" spans="1:12" x14ac:dyDescent="0.35">
      <c r="A9" s="15" t="s">
        <v>52</v>
      </c>
      <c r="B9" s="95" t="s">
        <v>2</v>
      </c>
      <c r="C9" s="110">
        <v>5</v>
      </c>
      <c r="D9" s="110">
        <v>20</v>
      </c>
      <c r="E9" s="110">
        <v>10</v>
      </c>
      <c r="F9" s="110">
        <v>15</v>
      </c>
      <c r="G9" s="110">
        <v>12</v>
      </c>
      <c r="H9" s="110">
        <v>19</v>
      </c>
      <c r="I9" s="110">
        <v>19</v>
      </c>
      <c r="J9" s="139">
        <v>830</v>
      </c>
      <c r="L9" s="138"/>
    </row>
    <row r="10" spans="1:12" x14ac:dyDescent="0.35">
      <c r="A10" s="15" t="s">
        <v>52</v>
      </c>
      <c r="B10" s="178" t="s">
        <v>104</v>
      </c>
      <c r="C10" s="178">
        <v>6</v>
      </c>
      <c r="D10" s="178">
        <v>23</v>
      </c>
      <c r="E10" s="178">
        <v>6</v>
      </c>
      <c r="F10" s="178">
        <v>11</v>
      </c>
      <c r="G10" s="178">
        <v>12</v>
      </c>
      <c r="H10" s="178">
        <v>24</v>
      </c>
      <c r="I10" s="178">
        <v>19</v>
      </c>
      <c r="J10" s="139">
        <v>600</v>
      </c>
      <c r="L10" s="138"/>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0"/>
  <sheetViews>
    <sheetView workbookViewId="0"/>
  </sheetViews>
  <sheetFormatPr defaultColWidth="9.25" defaultRowHeight="15" x14ac:dyDescent="0.35"/>
  <cols>
    <col min="1" max="1" width="50.75" style="15" customWidth="1"/>
    <col min="2" max="2" width="14.6875" style="15" bestFit="1" customWidth="1"/>
    <col min="3" max="9" width="12.5625" style="15" customWidth="1"/>
    <col min="10" max="16384" width="9.25" style="15"/>
  </cols>
  <sheetData>
    <row r="1" spans="1:11" ht="15.45" x14ac:dyDescent="0.4">
      <c r="A1" s="24" t="s">
        <v>499</v>
      </c>
    </row>
    <row r="2" spans="1:11" s="70" customFormat="1" x14ac:dyDescent="0.35">
      <c r="A2" s="70" t="s">
        <v>142</v>
      </c>
    </row>
    <row r="3" spans="1:11" x14ac:dyDescent="0.35">
      <c r="A3" s="15" t="s">
        <v>43</v>
      </c>
    </row>
    <row r="4" spans="1:11" ht="46.3" x14ac:dyDescent="0.4">
      <c r="A4" s="24" t="s">
        <v>63</v>
      </c>
      <c r="B4" s="24" t="s">
        <v>64</v>
      </c>
      <c r="C4" s="157" t="s">
        <v>48</v>
      </c>
      <c r="D4" s="157" t="s">
        <v>36</v>
      </c>
      <c r="E4" s="157" t="s">
        <v>37</v>
      </c>
      <c r="F4" s="157" t="s">
        <v>38</v>
      </c>
      <c r="G4" s="157" t="s">
        <v>39</v>
      </c>
      <c r="H4" s="157" t="s">
        <v>40</v>
      </c>
      <c r="I4" s="135" t="s">
        <v>41</v>
      </c>
    </row>
    <row r="5" spans="1:11" x14ac:dyDescent="0.35">
      <c r="A5" s="99" t="s">
        <v>0</v>
      </c>
      <c r="B5" s="99" t="s">
        <v>0</v>
      </c>
      <c r="C5" s="177">
        <v>10</v>
      </c>
      <c r="D5" s="177">
        <v>21</v>
      </c>
      <c r="E5" s="177">
        <v>25</v>
      </c>
      <c r="F5" s="177">
        <v>18</v>
      </c>
      <c r="G5" s="177">
        <v>13</v>
      </c>
      <c r="H5" s="177">
        <v>14</v>
      </c>
      <c r="I5" s="120">
        <v>6180</v>
      </c>
      <c r="K5" s="138"/>
    </row>
    <row r="6" spans="1:11" x14ac:dyDescent="0.35">
      <c r="A6" s="27" t="s">
        <v>65</v>
      </c>
      <c r="B6" s="102" t="s">
        <v>53</v>
      </c>
      <c r="C6" s="178">
        <v>9</v>
      </c>
      <c r="D6" s="178">
        <v>20</v>
      </c>
      <c r="E6" s="178">
        <v>25</v>
      </c>
      <c r="F6" s="178">
        <v>18</v>
      </c>
      <c r="G6" s="178">
        <v>13</v>
      </c>
      <c r="H6" s="178">
        <v>15</v>
      </c>
      <c r="I6" s="122">
        <v>4670</v>
      </c>
      <c r="K6" s="138"/>
    </row>
    <row r="7" spans="1:11" x14ac:dyDescent="0.35">
      <c r="A7" s="29" t="s">
        <v>65</v>
      </c>
      <c r="B7" s="105" t="s">
        <v>54</v>
      </c>
      <c r="C7" s="178">
        <v>11</v>
      </c>
      <c r="D7" s="178">
        <v>22</v>
      </c>
      <c r="E7" s="178">
        <v>24</v>
      </c>
      <c r="F7" s="178">
        <v>19</v>
      </c>
      <c r="G7" s="178">
        <v>12</v>
      </c>
      <c r="H7" s="178">
        <v>13</v>
      </c>
      <c r="I7" s="122">
        <v>1490</v>
      </c>
      <c r="K7" s="138"/>
    </row>
    <row r="8" spans="1:11" x14ac:dyDescent="0.35">
      <c r="A8" s="27" t="s">
        <v>66</v>
      </c>
      <c r="B8" s="102" t="s">
        <v>1</v>
      </c>
      <c r="C8" s="179">
        <v>8</v>
      </c>
      <c r="D8" s="179">
        <v>21</v>
      </c>
      <c r="E8" s="179">
        <v>25</v>
      </c>
      <c r="F8" s="179">
        <v>21</v>
      </c>
      <c r="G8" s="179">
        <v>13</v>
      </c>
      <c r="H8" s="179">
        <v>11</v>
      </c>
      <c r="I8" s="137">
        <v>680</v>
      </c>
      <c r="K8" s="138"/>
    </row>
    <row r="9" spans="1:11" x14ac:dyDescent="0.35">
      <c r="A9" s="15" t="s">
        <v>52</v>
      </c>
      <c r="B9" s="95" t="s">
        <v>2</v>
      </c>
      <c r="C9" s="110">
        <v>13</v>
      </c>
      <c r="D9" s="110">
        <v>22</v>
      </c>
      <c r="E9" s="110">
        <v>23</v>
      </c>
      <c r="F9" s="110">
        <v>18</v>
      </c>
      <c r="G9" s="110">
        <v>11</v>
      </c>
      <c r="H9" s="110">
        <v>14</v>
      </c>
      <c r="I9" s="139">
        <v>810</v>
      </c>
      <c r="K9" s="138"/>
    </row>
    <row r="10" spans="1:11" x14ac:dyDescent="0.35">
      <c r="A10" s="15" t="s">
        <v>52</v>
      </c>
      <c r="B10" s="113" t="s">
        <v>104</v>
      </c>
      <c r="C10" s="178">
        <v>8</v>
      </c>
      <c r="D10" s="178">
        <v>24</v>
      </c>
      <c r="E10" s="178">
        <v>27</v>
      </c>
      <c r="F10" s="178">
        <v>14</v>
      </c>
      <c r="G10" s="178">
        <v>14</v>
      </c>
      <c r="H10" s="178">
        <v>13</v>
      </c>
      <c r="I10" s="139">
        <v>430</v>
      </c>
      <c r="K10" s="138"/>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0"/>
  <sheetViews>
    <sheetView workbookViewId="0"/>
  </sheetViews>
  <sheetFormatPr defaultColWidth="9.25" defaultRowHeight="15" x14ac:dyDescent="0.35"/>
  <cols>
    <col min="1" max="1" width="52" style="15" customWidth="1"/>
    <col min="2" max="2" width="16.6875" style="15" customWidth="1"/>
    <col min="3" max="9" width="12.5625" style="15" customWidth="1"/>
    <col min="10" max="16384" width="9.25" style="15"/>
  </cols>
  <sheetData>
    <row r="1" spans="1:11" ht="15.45" x14ac:dyDescent="0.4">
      <c r="A1" s="24" t="s">
        <v>350</v>
      </c>
    </row>
    <row r="2" spans="1:11" x14ac:dyDescent="0.35">
      <c r="A2" s="70" t="s">
        <v>142</v>
      </c>
    </row>
    <row r="3" spans="1:11" x14ac:dyDescent="0.35">
      <c r="A3" s="15" t="s">
        <v>43</v>
      </c>
    </row>
    <row r="4" spans="1:11" ht="46.3" x14ac:dyDescent="0.4">
      <c r="A4" s="24" t="s">
        <v>63</v>
      </c>
      <c r="B4" s="24" t="s">
        <v>64</v>
      </c>
      <c r="C4" s="20" t="s">
        <v>48</v>
      </c>
      <c r="D4" s="20" t="s">
        <v>36</v>
      </c>
      <c r="E4" s="20" t="s">
        <v>37</v>
      </c>
      <c r="F4" s="20" t="s">
        <v>38</v>
      </c>
      <c r="G4" s="20" t="s">
        <v>39</v>
      </c>
      <c r="H4" s="20" t="s">
        <v>40</v>
      </c>
      <c r="I4" s="20" t="s">
        <v>128</v>
      </c>
    </row>
    <row r="5" spans="1:11" x14ac:dyDescent="0.35">
      <c r="A5" s="99" t="s">
        <v>0</v>
      </c>
      <c r="B5" s="99" t="s">
        <v>0</v>
      </c>
      <c r="C5" s="177">
        <v>11</v>
      </c>
      <c r="D5" s="177">
        <v>18</v>
      </c>
      <c r="E5" s="177">
        <v>24</v>
      </c>
      <c r="F5" s="177">
        <v>16</v>
      </c>
      <c r="G5" s="177">
        <v>15</v>
      </c>
      <c r="H5" s="177">
        <v>16</v>
      </c>
      <c r="I5" s="120">
        <v>2650</v>
      </c>
      <c r="K5" s="138"/>
    </row>
    <row r="6" spans="1:11" x14ac:dyDescent="0.35">
      <c r="A6" s="27" t="s">
        <v>65</v>
      </c>
      <c r="B6" s="102" t="s">
        <v>53</v>
      </c>
      <c r="C6" s="178">
        <v>10</v>
      </c>
      <c r="D6" s="178">
        <v>18</v>
      </c>
      <c r="E6" s="178">
        <v>25</v>
      </c>
      <c r="F6" s="178">
        <v>16</v>
      </c>
      <c r="G6" s="178">
        <v>15</v>
      </c>
      <c r="H6" s="178">
        <v>16</v>
      </c>
      <c r="I6" s="122">
        <v>2290</v>
      </c>
      <c r="K6" s="138"/>
    </row>
    <row r="7" spans="1:11" x14ac:dyDescent="0.35">
      <c r="A7" s="29" t="s">
        <v>65</v>
      </c>
      <c r="B7" s="105" t="s">
        <v>54</v>
      </c>
      <c r="C7" s="178">
        <v>16</v>
      </c>
      <c r="D7" s="178">
        <v>17</v>
      </c>
      <c r="E7" s="178">
        <v>22</v>
      </c>
      <c r="F7" s="178">
        <v>16</v>
      </c>
      <c r="G7" s="178">
        <v>14</v>
      </c>
      <c r="H7" s="178">
        <v>15</v>
      </c>
      <c r="I7" s="122">
        <v>350</v>
      </c>
      <c r="K7" s="138"/>
    </row>
    <row r="8" spans="1:11" x14ac:dyDescent="0.35">
      <c r="A8" s="27" t="s">
        <v>66</v>
      </c>
      <c r="B8" s="102" t="s">
        <v>1</v>
      </c>
      <c r="C8" s="179">
        <v>15</v>
      </c>
      <c r="D8" s="179">
        <v>18</v>
      </c>
      <c r="E8" s="179">
        <v>22</v>
      </c>
      <c r="F8" s="179">
        <v>18</v>
      </c>
      <c r="G8" s="179">
        <v>16</v>
      </c>
      <c r="H8" s="179">
        <v>12</v>
      </c>
      <c r="I8" s="137">
        <v>100</v>
      </c>
      <c r="K8" s="138"/>
    </row>
    <row r="9" spans="1:11" x14ac:dyDescent="0.35">
      <c r="A9" s="15" t="s">
        <v>52</v>
      </c>
      <c r="B9" s="95" t="s">
        <v>2</v>
      </c>
      <c r="C9" s="110">
        <v>17</v>
      </c>
      <c r="D9" s="110">
        <v>16</v>
      </c>
      <c r="E9" s="110">
        <v>22</v>
      </c>
      <c r="F9" s="110">
        <v>15</v>
      </c>
      <c r="G9" s="110">
        <v>13</v>
      </c>
      <c r="H9" s="110">
        <v>15</v>
      </c>
      <c r="I9" s="139">
        <v>260</v>
      </c>
      <c r="K9" s="138"/>
    </row>
    <row r="10" spans="1:11" x14ac:dyDescent="0.35">
      <c r="A10" s="15" t="s">
        <v>52</v>
      </c>
      <c r="B10" s="113" t="s">
        <v>104</v>
      </c>
      <c r="C10" s="178">
        <v>8</v>
      </c>
      <c r="D10" s="178">
        <v>20</v>
      </c>
      <c r="E10" s="178">
        <v>26</v>
      </c>
      <c r="F10" s="178">
        <v>10</v>
      </c>
      <c r="G10" s="178">
        <v>20</v>
      </c>
      <c r="H10" s="178">
        <v>16</v>
      </c>
      <c r="I10" s="139">
        <v>140</v>
      </c>
      <c r="K10" s="138"/>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3"/>
  <sheetViews>
    <sheetView workbookViewId="0"/>
  </sheetViews>
  <sheetFormatPr defaultColWidth="9.25" defaultRowHeight="15" x14ac:dyDescent="0.35"/>
  <cols>
    <col min="1" max="1" width="51.5625" style="15" customWidth="1"/>
    <col min="2" max="2" width="35.1875" style="15" bestFit="1" customWidth="1"/>
    <col min="3" max="3" width="15.5625" style="15" customWidth="1"/>
    <col min="4" max="4" width="12.1875" style="15" customWidth="1"/>
    <col min="5" max="16384" width="9.25" style="15"/>
  </cols>
  <sheetData>
    <row r="1" spans="1:9" ht="15.45" x14ac:dyDescent="0.4">
      <c r="A1" s="24" t="s">
        <v>351</v>
      </c>
    </row>
    <row r="2" spans="1:9" x14ac:dyDescent="0.35">
      <c r="A2" s="70" t="s">
        <v>142</v>
      </c>
    </row>
    <row r="3" spans="1:9" x14ac:dyDescent="0.35">
      <c r="A3" s="15" t="s">
        <v>43</v>
      </c>
      <c r="C3" s="104"/>
    </row>
    <row r="4" spans="1:9" ht="46.3" x14ac:dyDescent="0.4">
      <c r="A4" s="24" t="s">
        <v>63</v>
      </c>
      <c r="B4" s="24" t="s">
        <v>64</v>
      </c>
      <c r="C4" s="20" t="s">
        <v>127</v>
      </c>
      <c r="D4" s="24" t="s">
        <v>46</v>
      </c>
    </row>
    <row r="5" spans="1:9" x14ac:dyDescent="0.35">
      <c r="A5" s="99" t="s">
        <v>0</v>
      </c>
      <c r="B5" s="99" t="s">
        <v>0</v>
      </c>
      <c r="C5" s="100">
        <v>72</v>
      </c>
      <c r="D5" s="120">
        <v>19300</v>
      </c>
      <c r="F5" s="138"/>
    </row>
    <row r="6" spans="1:9" x14ac:dyDescent="0.35">
      <c r="A6" s="27" t="s">
        <v>65</v>
      </c>
      <c r="B6" s="102" t="s">
        <v>53</v>
      </c>
      <c r="C6" s="34">
        <v>78</v>
      </c>
      <c r="D6" s="137">
        <v>13200</v>
      </c>
      <c r="F6" s="138"/>
    </row>
    <row r="7" spans="1:9" x14ac:dyDescent="0.35">
      <c r="A7" s="29" t="s">
        <v>65</v>
      </c>
      <c r="B7" s="105" t="s">
        <v>54</v>
      </c>
      <c r="C7" s="106">
        <v>56</v>
      </c>
      <c r="D7" s="125">
        <v>5980</v>
      </c>
      <c r="F7" s="138"/>
    </row>
    <row r="8" spans="1:9" x14ac:dyDescent="0.35">
      <c r="A8" s="27" t="s">
        <v>66</v>
      </c>
      <c r="B8" s="102" t="s">
        <v>1</v>
      </c>
      <c r="C8" s="97">
        <v>50</v>
      </c>
      <c r="D8" s="122">
        <v>3220</v>
      </c>
      <c r="F8" s="138"/>
    </row>
    <row r="9" spans="1:9" x14ac:dyDescent="0.35">
      <c r="A9" s="15" t="s">
        <v>52</v>
      </c>
      <c r="B9" s="95" t="s">
        <v>2</v>
      </c>
      <c r="C9" s="97">
        <v>62</v>
      </c>
      <c r="D9" s="122">
        <v>2760</v>
      </c>
      <c r="F9" s="138"/>
    </row>
    <row r="10" spans="1:9" x14ac:dyDescent="0.35">
      <c r="A10" s="29" t="s">
        <v>52</v>
      </c>
      <c r="B10" s="111" t="s">
        <v>104</v>
      </c>
      <c r="C10" s="106">
        <v>76</v>
      </c>
      <c r="D10" s="122">
        <v>1170</v>
      </c>
      <c r="F10" s="138"/>
    </row>
    <row r="11" spans="1:9" x14ac:dyDescent="0.35">
      <c r="A11" s="34" t="s">
        <v>458</v>
      </c>
      <c r="B11" s="112" t="s">
        <v>320</v>
      </c>
      <c r="C11" s="97">
        <v>45</v>
      </c>
      <c r="D11" s="137">
        <v>620</v>
      </c>
      <c r="F11" s="138"/>
      <c r="H11" s="181"/>
      <c r="I11" s="138"/>
    </row>
    <row r="12" spans="1:9" x14ac:dyDescent="0.35">
      <c r="A12" s="97" t="s">
        <v>330</v>
      </c>
      <c r="B12" s="113" t="s">
        <v>321</v>
      </c>
      <c r="C12" s="97">
        <v>58</v>
      </c>
      <c r="D12" s="139">
        <v>570</v>
      </c>
      <c r="F12" s="138"/>
      <c r="H12" s="181"/>
      <c r="I12" s="138"/>
    </row>
    <row r="13" spans="1:9" x14ac:dyDescent="0.35">
      <c r="A13" s="97" t="s">
        <v>330</v>
      </c>
      <c r="B13" s="113" t="s">
        <v>322</v>
      </c>
      <c r="C13" s="97">
        <v>56</v>
      </c>
      <c r="D13" s="139">
        <v>3410</v>
      </c>
      <c r="F13" s="138"/>
      <c r="H13" s="181"/>
      <c r="I13" s="138"/>
    </row>
    <row r="14" spans="1:9" x14ac:dyDescent="0.35">
      <c r="A14" s="97" t="s">
        <v>330</v>
      </c>
      <c r="B14" s="113" t="s">
        <v>323</v>
      </c>
      <c r="C14" s="97">
        <v>56</v>
      </c>
      <c r="D14" s="139">
        <v>1070</v>
      </c>
      <c r="F14" s="138"/>
      <c r="H14" s="181"/>
      <c r="I14" s="138"/>
    </row>
    <row r="15" spans="1:9" x14ac:dyDescent="0.35">
      <c r="A15" s="97" t="s">
        <v>330</v>
      </c>
      <c r="B15" s="113" t="s">
        <v>324</v>
      </c>
      <c r="C15" s="97">
        <v>44</v>
      </c>
      <c r="D15" s="139">
        <v>520</v>
      </c>
      <c r="F15" s="138"/>
      <c r="H15" s="181"/>
      <c r="I15" s="138"/>
    </row>
    <row r="16" spans="1:9" x14ac:dyDescent="0.35">
      <c r="A16" s="97" t="s">
        <v>330</v>
      </c>
      <c r="B16" s="113" t="s">
        <v>325</v>
      </c>
      <c r="C16" s="97">
        <v>48</v>
      </c>
      <c r="D16" s="139">
        <v>800</v>
      </c>
      <c r="F16" s="138"/>
    </row>
    <row r="17" spans="1:6" x14ac:dyDescent="0.35">
      <c r="A17" s="97" t="s">
        <v>330</v>
      </c>
      <c r="B17" s="113" t="s">
        <v>326</v>
      </c>
      <c r="C17" s="97">
        <v>46</v>
      </c>
      <c r="D17" s="139">
        <v>1670</v>
      </c>
      <c r="F17" s="138"/>
    </row>
    <row r="18" spans="1:6" x14ac:dyDescent="0.35">
      <c r="A18" s="97" t="s">
        <v>330</v>
      </c>
      <c r="B18" s="113" t="s">
        <v>327</v>
      </c>
      <c r="C18" s="97">
        <v>56</v>
      </c>
      <c r="D18" s="139">
        <v>1840</v>
      </c>
      <c r="F18" s="138"/>
    </row>
    <row r="19" spans="1:6" x14ac:dyDescent="0.35">
      <c r="A19" s="97" t="s">
        <v>330</v>
      </c>
      <c r="B19" s="113" t="s">
        <v>328</v>
      </c>
      <c r="C19" s="97">
        <v>32</v>
      </c>
      <c r="D19" s="139">
        <v>270</v>
      </c>
      <c r="F19" s="138"/>
    </row>
    <row r="20" spans="1:6" x14ac:dyDescent="0.35">
      <c r="A20" s="97" t="s">
        <v>330</v>
      </c>
      <c r="B20" s="113" t="s">
        <v>4</v>
      </c>
      <c r="C20" s="97">
        <v>64</v>
      </c>
      <c r="D20" s="139">
        <v>800</v>
      </c>
      <c r="F20" s="138"/>
    </row>
    <row r="21" spans="1:6" x14ac:dyDescent="0.35">
      <c r="A21" s="97" t="s">
        <v>330</v>
      </c>
      <c r="B21" s="113" t="s">
        <v>329</v>
      </c>
      <c r="C21" s="97">
        <v>71</v>
      </c>
      <c r="D21" s="139">
        <v>140</v>
      </c>
      <c r="F21" s="138"/>
    </row>
    <row r="22" spans="1:6" x14ac:dyDescent="0.35">
      <c r="A22" s="97" t="s">
        <v>330</v>
      </c>
      <c r="B22" s="113" t="s">
        <v>31</v>
      </c>
      <c r="C22" s="144" t="s">
        <v>455</v>
      </c>
      <c r="D22" s="139">
        <v>50</v>
      </c>
      <c r="F22" s="138"/>
    </row>
    <row r="23" spans="1:6" x14ac:dyDescent="0.35">
      <c r="A23" s="182"/>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590"/>
  <sheetViews>
    <sheetView workbookViewId="0"/>
  </sheetViews>
  <sheetFormatPr defaultColWidth="9.25" defaultRowHeight="15" x14ac:dyDescent="0.35"/>
  <cols>
    <col min="1" max="1" width="50.5625" style="15" customWidth="1"/>
    <col min="2" max="2" width="14.25" style="15" bestFit="1" customWidth="1"/>
    <col min="3" max="4" width="9.25" style="15"/>
    <col min="5" max="5" width="10.875" style="15" customWidth="1"/>
    <col min="6" max="6" width="12.1875" style="15" customWidth="1"/>
    <col min="7" max="16384" width="9.25" style="15"/>
  </cols>
  <sheetData>
    <row r="1" spans="1:10" ht="15.45" x14ac:dyDescent="0.4">
      <c r="A1" s="24" t="s">
        <v>352</v>
      </c>
    </row>
    <row r="2" spans="1:10" x14ac:dyDescent="0.35">
      <c r="A2" s="70" t="s">
        <v>142</v>
      </c>
    </row>
    <row r="3" spans="1:10" x14ac:dyDescent="0.35">
      <c r="A3" s="15" t="s">
        <v>43</v>
      </c>
    </row>
    <row r="4" spans="1:10" ht="15.45" x14ac:dyDescent="0.4">
      <c r="A4" s="24" t="s">
        <v>63</v>
      </c>
      <c r="B4" s="24" t="s">
        <v>64</v>
      </c>
      <c r="C4" s="94" t="s">
        <v>28</v>
      </c>
      <c r="D4" s="94" t="s">
        <v>29</v>
      </c>
      <c r="E4" s="94" t="s">
        <v>30</v>
      </c>
      <c r="F4" s="94" t="s">
        <v>46</v>
      </c>
    </row>
    <row r="5" spans="1:10" x14ac:dyDescent="0.35">
      <c r="A5" s="99" t="s">
        <v>0</v>
      </c>
      <c r="B5" s="99" t="s">
        <v>0</v>
      </c>
      <c r="C5" s="99">
        <v>27</v>
      </c>
      <c r="D5" s="99">
        <v>45</v>
      </c>
      <c r="E5" s="99">
        <v>28</v>
      </c>
      <c r="F5" s="120">
        <v>19380</v>
      </c>
      <c r="H5" s="138"/>
    </row>
    <row r="6" spans="1:10" ht="15.45" x14ac:dyDescent="0.4">
      <c r="A6" s="27" t="s">
        <v>65</v>
      </c>
      <c r="B6" s="102" t="s">
        <v>53</v>
      </c>
      <c r="C6" s="15">
        <v>20</v>
      </c>
      <c r="D6" s="15">
        <v>47</v>
      </c>
      <c r="E6" s="15">
        <v>33</v>
      </c>
      <c r="F6" s="122">
        <v>13270</v>
      </c>
      <c r="H6" s="138"/>
      <c r="J6" s="183"/>
    </row>
    <row r="7" spans="1:10" x14ac:dyDescent="0.35">
      <c r="A7" s="29" t="s">
        <v>65</v>
      </c>
      <c r="B7" s="105" t="s">
        <v>54</v>
      </c>
      <c r="C7" s="15">
        <v>44</v>
      </c>
      <c r="D7" s="15">
        <v>41</v>
      </c>
      <c r="E7" s="15">
        <v>16</v>
      </c>
      <c r="F7" s="122">
        <v>6000</v>
      </c>
      <c r="H7" s="138"/>
    </row>
    <row r="8" spans="1:10" x14ac:dyDescent="0.35">
      <c r="A8" s="27" t="s">
        <v>66</v>
      </c>
      <c r="B8" s="102" t="s">
        <v>1</v>
      </c>
      <c r="C8" s="27">
        <v>50</v>
      </c>
      <c r="D8" s="27">
        <v>38</v>
      </c>
      <c r="E8" s="27">
        <v>12</v>
      </c>
      <c r="F8" s="137">
        <v>3230</v>
      </c>
      <c r="H8" s="138"/>
    </row>
    <row r="9" spans="1:10" x14ac:dyDescent="0.35">
      <c r="A9" s="15" t="s">
        <v>52</v>
      </c>
      <c r="B9" s="95" t="s">
        <v>2</v>
      </c>
      <c r="C9" s="15">
        <v>36</v>
      </c>
      <c r="D9" s="15">
        <v>43</v>
      </c>
      <c r="E9" s="15">
        <v>21</v>
      </c>
      <c r="F9" s="139">
        <v>2770</v>
      </c>
      <c r="H9" s="138"/>
    </row>
    <row r="10" spans="1:10" x14ac:dyDescent="0.35">
      <c r="A10" s="15" t="s">
        <v>52</v>
      </c>
      <c r="B10" s="113" t="s">
        <v>104</v>
      </c>
      <c r="C10" s="15">
        <v>21</v>
      </c>
      <c r="D10" s="15">
        <v>50</v>
      </c>
      <c r="E10" s="15">
        <v>30</v>
      </c>
      <c r="F10" s="139">
        <v>1180</v>
      </c>
      <c r="H10" s="138"/>
    </row>
    <row r="14" spans="1:10" ht="15.45" x14ac:dyDescent="0.4">
      <c r="A14" s="24"/>
    </row>
    <row r="15" spans="1:10" ht="15.45" x14ac:dyDescent="0.4">
      <c r="A15" s="24"/>
      <c r="B15" s="24"/>
      <c r="C15" s="94"/>
      <c r="D15" s="94"/>
      <c r="E15" s="94"/>
      <c r="F15" s="94"/>
    </row>
    <row r="16" spans="1:10" x14ac:dyDescent="0.35">
      <c r="F16" s="184"/>
    </row>
    <row r="17" spans="2:6" x14ac:dyDescent="0.35">
      <c r="B17" s="95"/>
      <c r="F17" s="184"/>
    </row>
    <row r="18" spans="2:6" x14ac:dyDescent="0.35">
      <c r="B18" s="95"/>
      <c r="F18" s="184"/>
    </row>
    <row r="19" spans="2:6" x14ac:dyDescent="0.35">
      <c r="B19" s="95"/>
      <c r="F19" s="184"/>
    </row>
    <row r="20" spans="2:6" x14ac:dyDescent="0.35">
      <c r="B20" s="95"/>
      <c r="F20" s="184"/>
    </row>
    <row r="21" spans="2:6" x14ac:dyDescent="0.35">
      <c r="B21" s="113"/>
      <c r="F21" s="184"/>
    </row>
    <row r="33" spans="3:3" x14ac:dyDescent="0.35">
      <c r="C33" s="185"/>
    </row>
    <row r="34" spans="3:3" x14ac:dyDescent="0.35">
      <c r="C34" s="185"/>
    </row>
    <row r="35" spans="3:3" x14ac:dyDescent="0.35">
      <c r="C35" s="185"/>
    </row>
    <row r="36" spans="3:3" x14ac:dyDescent="0.35">
      <c r="C36" s="185"/>
    </row>
    <row r="37" spans="3:3" x14ac:dyDescent="0.35">
      <c r="C37" s="185"/>
    </row>
    <row r="38" spans="3:3" x14ac:dyDescent="0.35">
      <c r="C38" s="185"/>
    </row>
    <row r="39" spans="3:3" x14ac:dyDescent="0.35">
      <c r="C39" s="185"/>
    </row>
    <row r="40" spans="3:3" x14ac:dyDescent="0.35">
      <c r="C40" s="185"/>
    </row>
    <row r="41" spans="3:3" x14ac:dyDescent="0.35">
      <c r="C41" s="185"/>
    </row>
    <row r="42" spans="3:3" x14ac:dyDescent="0.35">
      <c r="C42" s="185"/>
    </row>
    <row r="159" spans="1:1" x14ac:dyDescent="0.35">
      <c r="A159" s="15" t="s">
        <v>33</v>
      </c>
    </row>
    <row r="160" spans="1:1" x14ac:dyDescent="0.35">
      <c r="A160" s="15">
        <v>2015</v>
      </c>
    </row>
    <row r="266" spans="1:1" x14ac:dyDescent="0.35">
      <c r="A266" s="15">
        <v>2016</v>
      </c>
    </row>
    <row r="371" spans="1:1" x14ac:dyDescent="0.35">
      <c r="A371" s="15">
        <v>2017</v>
      </c>
    </row>
    <row r="481" spans="1:1" x14ac:dyDescent="0.35">
      <c r="A481" s="15">
        <v>2018</v>
      </c>
    </row>
    <row r="590" spans="1:1" x14ac:dyDescent="0.35">
      <c r="A590" s="15">
        <v>2019</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0"/>
  <sheetViews>
    <sheetView workbookViewId="0"/>
  </sheetViews>
  <sheetFormatPr defaultColWidth="9.25" defaultRowHeight="15" x14ac:dyDescent="0.35"/>
  <cols>
    <col min="1" max="1" width="51.0625" style="15" customWidth="1"/>
    <col min="2" max="2" width="14.0625" style="15" customWidth="1"/>
    <col min="3" max="5" width="9.25" style="15"/>
    <col min="6" max="6" width="12.1875" style="15" customWidth="1"/>
    <col min="7" max="16384" width="9.25" style="15"/>
  </cols>
  <sheetData>
    <row r="1" spans="1:8" ht="15.45" x14ac:dyDescent="0.4">
      <c r="A1" s="24" t="s">
        <v>353</v>
      </c>
    </row>
    <row r="2" spans="1:8" x14ac:dyDescent="0.35">
      <c r="A2" s="70" t="s">
        <v>142</v>
      </c>
    </row>
    <row r="3" spans="1:8" x14ac:dyDescent="0.35">
      <c r="A3" s="15" t="s">
        <v>43</v>
      </c>
      <c r="E3" s="104"/>
    </row>
    <row r="4" spans="1:8" ht="15.45" x14ac:dyDescent="0.4">
      <c r="A4" s="24" t="s">
        <v>63</v>
      </c>
      <c r="B4" s="24" t="s">
        <v>64</v>
      </c>
      <c r="C4" s="94" t="s">
        <v>28</v>
      </c>
      <c r="D4" s="94" t="s">
        <v>29</v>
      </c>
      <c r="E4" s="94" t="s">
        <v>30</v>
      </c>
      <c r="F4" s="94" t="s">
        <v>46</v>
      </c>
    </row>
    <row r="5" spans="1:8" x14ac:dyDescent="0.35">
      <c r="A5" s="100" t="s">
        <v>129</v>
      </c>
      <c r="B5" s="100" t="s">
        <v>0</v>
      </c>
      <c r="C5" s="100">
        <v>50</v>
      </c>
      <c r="D5" s="100">
        <v>41</v>
      </c>
      <c r="E5" s="100">
        <v>9</v>
      </c>
      <c r="F5" s="120">
        <v>5920</v>
      </c>
      <c r="H5" s="138"/>
    </row>
    <row r="6" spans="1:8" x14ac:dyDescent="0.35">
      <c r="A6" s="34" t="s">
        <v>65</v>
      </c>
      <c r="B6" s="112" t="s">
        <v>53</v>
      </c>
      <c r="C6" s="97">
        <v>40</v>
      </c>
      <c r="D6" s="97">
        <v>47</v>
      </c>
      <c r="E6" s="97">
        <v>12</v>
      </c>
      <c r="F6" s="139">
        <v>3160</v>
      </c>
      <c r="H6" s="138"/>
    </row>
    <row r="7" spans="1:8" x14ac:dyDescent="0.35">
      <c r="A7" s="106" t="s">
        <v>65</v>
      </c>
      <c r="B7" s="111" t="s">
        <v>54</v>
      </c>
      <c r="C7" s="97">
        <v>61</v>
      </c>
      <c r="D7" s="97">
        <v>33</v>
      </c>
      <c r="E7" s="97">
        <v>6</v>
      </c>
      <c r="F7" s="139">
        <v>2730</v>
      </c>
      <c r="H7" s="138"/>
    </row>
    <row r="8" spans="1:8" x14ac:dyDescent="0.35">
      <c r="A8" s="34" t="s">
        <v>66</v>
      </c>
      <c r="B8" s="112" t="s">
        <v>1</v>
      </c>
      <c r="C8" s="34">
        <v>65</v>
      </c>
      <c r="D8" s="34">
        <v>30</v>
      </c>
      <c r="E8" s="34">
        <v>5</v>
      </c>
      <c r="F8" s="137">
        <v>1590</v>
      </c>
      <c r="H8" s="138"/>
    </row>
    <row r="9" spans="1:8" x14ac:dyDescent="0.35">
      <c r="A9" s="97" t="s">
        <v>52</v>
      </c>
      <c r="B9" s="113" t="s">
        <v>2</v>
      </c>
      <c r="C9" s="97">
        <v>55</v>
      </c>
      <c r="D9" s="97">
        <v>38</v>
      </c>
      <c r="E9" s="97">
        <v>7</v>
      </c>
      <c r="F9" s="139">
        <v>1140</v>
      </c>
      <c r="H9" s="138"/>
    </row>
    <row r="10" spans="1:8" x14ac:dyDescent="0.35">
      <c r="A10" s="97" t="s">
        <v>52</v>
      </c>
      <c r="B10" s="113" t="s">
        <v>104</v>
      </c>
      <c r="C10" s="97">
        <v>43</v>
      </c>
      <c r="D10" s="97">
        <v>49</v>
      </c>
      <c r="E10" s="97">
        <v>8</v>
      </c>
      <c r="F10" s="139">
        <v>330</v>
      </c>
      <c r="H10" s="138"/>
    </row>
  </sheetData>
  <pageMargins left="0.7" right="0.7" top="0.75" bottom="0.75" header="0.3" footer="0.3"/>
  <pageSetup paperSize="9" orientation="portrait" horizontalDpi="90" verticalDpi="9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519"/>
  <sheetViews>
    <sheetView zoomScaleNormal="100" workbookViewId="0"/>
  </sheetViews>
  <sheetFormatPr defaultColWidth="9.25" defaultRowHeight="15" x14ac:dyDescent="0.35"/>
  <cols>
    <col min="1" max="1" width="51.25" style="15" customWidth="1"/>
    <col min="2" max="2" width="35.1875" style="15" bestFit="1" customWidth="1"/>
    <col min="3" max="3" width="13.75" style="15" customWidth="1"/>
    <col min="4" max="8" width="13.75" style="97" customWidth="1"/>
    <col min="9" max="9" width="12.6875" style="97" customWidth="1"/>
    <col min="10" max="12" width="9.25" style="97"/>
    <col min="13" max="16384" width="9.25" style="15"/>
  </cols>
  <sheetData>
    <row r="1" spans="1:9" ht="15.45" x14ac:dyDescent="0.4">
      <c r="A1" s="24" t="s">
        <v>451</v>
      </c>
    </row>
    <row r="2" spans="1:9" x14ac:dyDescent="0.35">
      <c r="A2" s="70" t="s">
        <v>142</v>
      </c>
    </row>
    <row r="3" spans="1:9" ht="15.45" thickBot="1" x14ac:dyDescent="0.4">
      <c r="A3" s="17" t="s">
        <v>43</v>
      </c>
      <c r="B3" s="17"/>
      <c r="C3" s="17"/>
    </row>
    <row r="4" spans="1:9" ht="48.65" customHeight="1" x14ac:dyDescent="0.4">
      <c r="A4" s="24" t="s">
        <v>63</v>
      </c>
      <c r="B4" s="24" t="s">
        <v>64</v>
      </c>
      <c r="C4" s="20" t="s">
        <v>132</v>
      </c>
      <c r="D4" s="42" t="s">
        <v>270</v>
      </c>
      <c r="E4" s="42" t="s">
        <v>271</v>
      </c>
      <c r="F4" s="42" t="s">
        <v>272</v>
      </c>
      <c r="G4" s="42" t="s">
        <v>130</v>
      </c>
      <c r="H4" s="42" t="s">
        <v>131</v>
      </c>
      <c r="I4" s="81" t="s">
        <v>79</v>
      </c>
    </row>
    <row r="5" spans="1:9" x14ac:dyDescent="0.35">
      <c r="A5" s="99" t="s">
        <v>0</v>
      </c>
      <c r="B5" s="99" t="s">
        <v>0</v>
      </c>
      <c r="C5" s="100">
        <v>34</v>
      </c>
      <c r="D5" s="97">
        <v>22</v>
      </c>
      <c r="E5" s="97">
        <v>9</v>
      </c>
      <c r="F5" s="97">
        <v>2</v>
      </c>
      <c r="G5" s="97">
        <v>5</v>
      </c>
      <c r="H5" s="97">
        <v>28</v>
      </c>
      <c r="I5" s="186">
        <v>19300</v>
      </c>
    </row>
    <row r="6" spans="1:9" x14ac:dyDescent="0.35">
      <c r="A6" s="27" t="s">
        <v>65</v>
      </c>
      <c r="B6" s="102" t="s">
        <v>53</v>
      </c>
      <c r="C6" s="34">
        <v>39</v>
      </c>
      <c r="D6" s="34">
        <v>24</v>
      </c>
      <c r="E6" s="34">
        <v>9</v>
      </c>
      <c r="F6" s="34">
        <v>2</v>
      </c>
      <c r="G6" s="34">
        <v>4</v>
      </c>
      <c r="H6" s="34">
        <v>22</v>
      </c>
      <c r="I6" s="187">
        <v>13200</v>
      </c>
    </row>
    <row r="7" spans="1:9" x14ac:dyDescent="0.35">
      <c r="A7" s="29" t="s">
        <v>65</v>
      </c>
      <c r="B7" s="105" t="s">
        <v>54</v>
      </c>
      <c r="C7" s="106">
        <v>21</v>
      </c>
      <c r="D7" s="106">
        <v>15</v>
      </c>
      <c r="E7" s="106">
        <v>9</v>
      </c>
      <c r="F7" s="106">
        <v>3</v>
      </c>
      <c r="G7" s="106">
        <v>7</v>
      </c>
      <c r="H7" s="106">
        <v>44</v>
      </c>
      <c r="I7" s="188">
        <v>5980</v>
      </c>
    </row>
    <row r="8" spans="1:9" x14ac:dyDescent="0.35">
      <c r="A8" s="27" t="s">
        <v>66</v>
      </c>
      <c r="B8" s="102" t="s">
        <v>1</v>
      </c>
      <c r="C8" s="97">
        <v>16</v>
      </c>
      <c r="D8" s="34">
        <v>12</v>
      </c>
      <c r="E8" s="34">
        <v>9</v>
      </c>
      <c r="F8" s="34">
        <v>4</v>
      </c>
      <c r="G8" s="34">
        <v>9</v>
      </c>
      <c r="H8" s="34">
        <v>50</v>
      </c>
      <c r="I8" s="187">
        <v>3220</v>
      </c>
    </row>
    <row r="9" spans="1:9" x14ac:dyDescent="0.35">
      <c r="A9" s="15" t="s">
        <v>52</v>
      </c>
      <c r="B9" s="95" t="s">
        <v>2</v>
      </c>
      <c r="C9" s="97">
        <v>26</v>
      </c>
      <c r="D9" s="97">
        <v>19</v>
      </c>
      <c r="E9" s="97">
        <v>9</v>
      </c>
      <c r="F9" s="97">
        <v>3</v>
      </c>
      <c r="G9" s="97">
        <v>5</v>
      </c>
      <c r="H9" s="97">
        <v>38</v>
      </c>
      <c r="I9" s="186">
        <v>2760</v>
      </c>
    </row>
    <row r="10" spans="1:9" x14ac:dyDescent="0.35">
      <c r="A10" s="29" t="s">
        <v>52</v>
      </c>
      <c r="B10" s="111" t="s">
        <v>104</v>
      </c>
      <c r="C10" s="106">
        <v>37</v>
      </c>
      <c r="D10" s="106">
        <v>24</v>
      </c>
      <c r="E10" s="106">
        <v>9</v>
      </c>
      <c r="F10" s="106">
        <v>2</v>
      </c>
      <c r="G10" s="106">
        <v>4</v>
      </c>
      <c r="H10" s="106">
        <v>24</v>
      </c>
      <c r="I10" s="188">
        <v>1170</v>
      </c>
    </row>
    <row r="11" spans="1:9" x14ac:dyDescent="0.35">
      <c r="A11" s="34" t="s">
        <v>457</v>
      </c>
      <c r="B11" s="112" t="s">
        <v>320</v>
      </c>
      <c r="C11" s="97">
        <v>14</v>
      </c>
      <c r="D11" s="97">
        <v>10</v>
      </c>
      <c r="E11" s="97">
        <v>7</v>
      </c>
      <c r="F11" s="97">
        <v>4</v>
      </c>
      <c r="G11" s="97">
        <v>9</v>
      </c>
      <c r="H11" s="97">
        <v>55</v>
      </c>
      <c r="I11" s="186">
        <v>620</v>
      </c>
    </row>
    <row r="12" spans="1:9" x14ac:dyDescent="0.35">
      <c r="A12" s="97" t="s">
        <v>330</v>
      </c>
      <c r="B12" s="113" t="s">
        <v>321</v>
      </c>
      <c r="C12" s="97">
        <v>20</v>
      </c>
      <c r="D12" s="97">
        <v>18</v>
      </c>
      <c r="E12" s="97">
        <v>11</v>
      </c>
      <c r="F12" s="97">
        <v>4</v>
      </c>
      <c r="G12" s="97">
        <v>5</v>
      </c>
      <c r="H12" s="97">
        <v>42</v>
      </c>
      <c r="I12" s="186">
        <v>570</v>
      </c>
    </row>
    <row r="13" spans="1:9" x14ac:dyDescent="0.35">
      <c r="A13" s="97" t="s">
        <v>330</v>
      </c>
      <c r="B13" s="113" t="s">
        <v>322</v>
      </c>
      <c r="C13" s="97">
        <v>20</v>
      </c>
      <c r="D13" s="97">
        <v>15</v>
      </c>
      <c r="E13" s="97">
        <v>10</v>
      </c>
      <c r="F13" s="97">
        <v>4</v>
      </c>
      <c r="G13" s="97">
        <v>8</v>
      </c>
      <c r="H13" s="97">
        <v>44</v>
      </c>
      <c r="I13" s="186">
        <v>3410</v>
      </c>
    </row>
    <row r="14" spans="1:9" x14ac:dyDescent="0.35">
      <c r="A14" s="97" t="s">
        <v>330</v>
      </c>
      <c r="B14" s="113" t="s">
        <v>323</v>
      </c>
      <c r="C14" s="97">
        <v>19</v>
      </c>
      <c r="D14" s="97">
        <v>15</v>
      </c>
      <c r="E14" s="97">
        <v>7</v>
      </c>
      <c r="F14" s="97">
        <v>6</v>
      </c>
      <c r="G14" s="97">
        <v>9</v>
      </c>
      <c r="H14" s="97">
        <v>44</v>
      </c>
      <c r="I14" s="186">
        <v>1070</v>
      </c>
    </row>
    <row r="15" spans="1:9" x14ac:dyDescent="0.35">
      <c r="A15" s="97" t="s">
        <v>330</v>
      </c>
      <c r="B15" s="113" t="s">
        <v>324</v>
      </c>
      <c r="C15" s="97">
        <v>15</v>
      </c>
      <c r="D15" s="97">
        <v>12</v>
      </c>
      <c r="E15" s="97">
        <v>6</v>
      </c>
      <c r="F15" s="97">
        <v>3</v>
      </c>
      <c r="G15" s="97">
        <v>9</v>
      </c>
      <c r="H15" s="97">
        <v>56</v>
      </c>
      <c r="I15" s="186">
        <v>520</v>
      </c>
    </row>
    <row r="16" spans="1:9" x14ac:dyDescent="0.35">
      <c r="A16" s="97" t="s">
        <v>330</v>
      </c>
      <c r="B16" s="113" t="s">
        <v>325</v>
      </c>
      <c r="C16" s="97">
        <v>17</v>
      </c>
      <c r="D16" s="97">
        <v>12</v>
      </c>
      <c r="E16" s="97">
        <v>7</v>
      </c>
      <c r="F16" s="97">
        <v>4</v>
      </c>
      <c r="G16" s="97">
        <v>9</v>
      </c>
      <c r="H16" s="97">
        <v>52</v>
      </c>
      <c r="I16" s="186">
        <v>800</v>
      </c>
    </row>
    <row r="17" spans="1:12" x14ac:dyDescent="0.35">
      <c r="A17" s="97" t="s">
        <v>330</v>
      </c>
      <c r="B17" s="113" t="s">
        <v>326</v>
      </c>
      <c r="C17" s="97">
        <v>18</v>
      </c>
      <c r="D17" s="97">
        <v>10</v>
      </c>
      <c r="E17" s="97">
        <v>7</v>
      </c>
      <c r="F17" s="97">
        <v>4</v>
      </c>
      <c r="G17" s="97">
        <v>8</v>
      </c>
      <c r="H17" s="97">
        <v>54</v>
      </c>
      <c r="I17" s="186">
        <v>1670</v>
      </c>
    </row>
    <row r="18" spans="1:12" x14ac:dyDescent="0.35">
      <c r="A18" s="97" t="s">
        <v>330</v>
      </c>
      <c r="B18" s="113" t="s">
        <v>327</v>
      </c>
      <c r="C18" s="97">
        <v>21</v>
      </c>
      <c r="D18" s="97">
        <v>15</v>
      </c>
      <c r="E18" s="97">
        <v>9</v>
      </c>
      <c r="F18" s="97">
        <v>3</v>
      </c>
      <c r="G18" s="97">
        <v>8</v>
      </c>
      <c r="H18" s="97">
        <v>44</v>
      </c>
      <c r="I18" s="186">
        <v>1840</v>
      </c>
    </row>
    <row r="19" spans="1:12" x14ac:dyDescent="0.35">
      <c r="A19" s="97" t="s">
        <v>330</v>
      </c>
      <c r="B19" s="113" t="s">
        <v>328</v>
      </c>
      <c r="C19" s="97">
        <v>12</v>
      </c>
      <c r="D19" s="97">
        <v>9</v>
      </c>
      <c r="E19" s="97">
        <v>3</v>
      </c>
      <c r="F19" s="97">
        <v>2</v>
      </c>
      <c r="G19" s="97">
        <v>6</v>
      </c>
      <c r="H19" s="97">
        <v>68</v>
      </c>
      <c r="I19" s="186">
        <v>270</v>
      </c>
    </row>
    <row r="20" spans="1:12" x14ac:dyDescent="0.35">
      <c r="A20" s="97" t="s">
        <v>330</v>
      </c>
      <c r="B20" s="113" t="s">
        <v>4</v>
      </c>
      <c r="C20" s="97">
        <v>26</v>
      </c>
      <c r="D20" s="97">
        <v>17</v>
      </c>
      <c r="E20" s="97">
        <v>11</v>
      </c>
      <c r="F20" s="97">
        <v>4</v>
      </c>
      <c r="G20" s="97">
        <v>5</v>
      </c>
      <c r="H20" s="97">
        <v>36</v>
      </c>
      <c r="I20" s="186">
        <v>800</v>
      </c>
    </row>
    <row r="21" spans="1:12" x14ac:dyDescent="0.35">
      <c r="A21" s="97" t="s">
        <v>330</v>
      </c>
      <c r="B21" s="113" t="s">
        <v>329</v>
      </c>
      <c r="C21" s="97">
        <v>29</v>
      </c>
      <c r="D21" s="97">
        <v>24</v>
      </c>
      <c r="E21" s="97">
        <v>6</v>
      </c>
      <c r="F21" s="97">
        <v>1</v>
      </c>
      <c r="G21" s="97">
        <v>11</v>
      </c>
      <c r="H21" s="97">
        <v>29</v>
      </c>
      <c r="I21" s="186">
        <v>140</v>
      </c>
    </row>
    <row r="22" spans="1:12" x14ac:dyDescent="0.35">
      <c r="A22" s="97" t="s">
        <v>330</v>
      </c>
      <c r="B22" s="113" t="s">
        <v>31</v>
      </c>
      <c r="C22" s="144" t="s">
        <v>455</v>
      </c>
      <c r="D22" s="144" t="s">
        <v>455</v>
      </c>
      <c r="E22" s="144" t="s">
        <v>455</v>
      </c>
      <c r="F22" s="144" t="s">
        <v>455</v>
      </c>
      <c r="G22" s="144" t="s">
        <v>455</v>
      </c>
      <c r="H22" s="144" t="s">
        <v>455</v>
      </c>
      <c r="I22" s="186">
        <v>50</v>
      </c>
    </row>
    <row r="24" spans="1:12" x14ac:dyDescent="0.35">
      <c r="C24" s="104"/>
    </row>
    <row r="28" spans="1:12" x14ac:dyDescent="0.35">
      <c r="G28" s="15"/>
      <c r="H28" s="15"/>
      <c r="I28" s="15"/>
      <c r="J28" s="15"/>
    </row>
    <row r="29" spans="1:12" x14ac:dyDescent="0.35">
      <c r="G29" s="15"/>
      <c r="H29" s="15"/>
      <c r="I29" s="15"/>
      <c r="J29" s="15"/>
      <c r="L29" s="15"/>
    </row>
    <row r="30" spans="1:12" x14ac:dyDescent="0.35">
      <c r="G30" s="15"/>
      <c r="H30" s="15"/>
      <c r="I30" s="15"/>
      <c r="J30" s="15"/>
      <c r="L30" s="15"/>
    </row>
    <row r="31" spans="1:12" x14ac:dyDescent="0.35">
      <c r="G31" s="15"/>
      <c r="H31" s="15"/>
      <c r="I31" s="15"/>
      <c r="J31" s="15"/>
      <c r="L31" s="15"/>
    </row>
    <row r="32" spans="1:12" x14ac:dyDescent="0.35">
      <c r="G32" s="15"/>
      <c r="H32" s="15"/>
      <c r="I32" s="15"/>
      <c r="J32" s="15"/>
      <c r="K32" s="15"/>
      <c r="L32" s="15"/>
    </row>
    <row r="33" spans="7:12" x14ac:dyDescent="0.35">
      <c r="G33" s="15"/>
      <c r="H33" s="15"/>
      <c r="I33" s="15"/>
      <c r="J33" s="15"/>
      <c r="K33" s="15"/>
      <c r="L33" s="15"/>
    </row>
    <row r="34" spans="7:12" x14ac:dyDescent="0.35">
      <c r="G34" s="15"/>
      <c r="H34" s="15"/>
      <c r="I34" s="15"/>
      <c r="J34" s="15"/>
      <c r="K34" s="15"/>
      <c r="L34" s="15"/>
    </row>
    <row r="35" spans="7:12" x14ac:dyDescent="0.35">
      <c r="G35" s="15"/>
      <c r="H35" s="15"/>
      <c r="I35" s="15"/>
      <c r="J35" s="15"/>
      <c r="K35" s="15"/>
      <c r="L35" s="15"/>
    </row>
    <row r="36" spans="7:12" x14ac:dyDescent="0.35">
      <c r="G36" s="15"/>
      <c r="H36" s="15"/>
      <c r="I36" s="15"/>
      <c r="J36" s="15"/>
      <c r="K36" s="15"/>
      <c r="L36" s="15"/>
    </row>
    <row r="37" spans="7:12" x14ac:dyDescent="0.35">
      <c r="G37" s="15"/>
      <c r="H37" s="15"/>
      <c r="I37" s="15"/>
      <c r="J37" s="15"/>
      <c r="K37" s="15"/>
      <c r="L37" s="15"/>
    </row>
    <row r="38" spans="7:12" x14ac:dyDescent="0.35">
      <c r="G38" s="15"/>
      <c r="H38" s="15"/>
      <c r="I38" s="15"/>
      <c r="J38" s="15"/>
      <c r="K38" s="15"/>
      <c r="L38" s="15"/>
    </row>
    <row r="39" spans="7:12" x14ac:dyDescent="0.35">
      <c r="G39" s="15"/>
      <c r="H39" s="15"/>
      <c r="I39" s="15"/>
      <c r="J39" s="15"/>
      <c r="K39" s="15"/>
      <c r="L39" s="15"/>
    </row>
    <row r="40" spans="7:12" x14ac:dyDescent="0.35">
      <c r="G40" s="15"/>
      <c r="H40" s="15"/>
      <c r="I40" s="15"/>
      <c r="J40" s="15"/>
      <c r="K40" s="15"/>
      <c r="L40" s="15"/>
    </row>
    <row r="41" spans="7:12" x14ac:dyDescent="0.35">
      <c r="G41" s="15"/>
      <c r="H41" s="15"/>
      <c r="I41" s="15"/>
      <c r="J41" s="15"/>
      <c r="K41" s="15"/>
      <c r="L41" s="15"/>
    </row>
    <row r="42" spans="7:12" x14ac:dyDescent="0.35">
      <c r="G42" s="15"/>
      <c r="H42" s="15"/>
      <c r="I42" s="15"/>
      <c r="J42" s="15"/>
      <c r="K42" s="15"/>
      <c r="L42" s="15"/>
    </row>
    <row r="43" spans="7:12" x14ac:dyDescent="0.35">
      <c r="G43" s="15"/>
      <c r="H43" s="15"/>
      <c r="I43" s="15"/>
      <c r="J43" s="15"/>
      <c r="K43" s="15"/>
      <c r="L43" s="15"/>
    </row>
    <row r="44" spans="7:12" x14ac:dyDescent="0.35">
      <c r="G44" s="15"/>
      <c r="H44" s="15"/>
      <c r="I44" s="15"/>
      <c r="J44" s="15"/>
      <c r="K44" s="15"/>
      <c r="L44" s="15"/>
    </row>
    <row r="45" spans="7:12" x14ac:dyDescent="0.35">
      <c r="G45" s="15"/>
      <c r="H45" s="15"/>
      <c r="I45" s="15"/>
      <c r="J45" s="15"/>
      <c r="K45" s="15"/>
      <c r="L45" s="15"/>
    </row>
    <row r="46" spans="7:12" x14ac:dyDescent="0.35">
      <c r="G46" s="15"/>
      <c r="H46" s="15"/>
      <c r="I46" s="15"/>
      <c r="J46" s="15"/>
      <c r="K46" s="15"/>
      <c r="L46" s="15"/>
    </row>
    <row r="47" spans="7:12" x14ac:dyDescent="0.35">
      <c r="G47" s="15"/>
      <c r="H47" s="15"/>
      <c r="I47" s="15"/>
      <c r="J47" s="15"/>
      <c r="K47" s="15"/>
      <c r="L47" s="15"/>
    </row>
    <row r="48" spans="7:12" x14ac:dyDescent="0.35">
      <c r="G48" s="15"/>
      <c r="H48" s="15"/>
      <c r="I48" s="15"/>
      <c r="J48" s="15"/>
      <c r="K48" s="15"/>
      <c r="L48" s="15"/>
    </row>
    <row r="49" spans="7:12" x14ac:dyDescent="0.35">
      <c r="G49" s="15"/>
      <c r="H49" s="15"/>
      <c r="I49" s="15"/>
      <c r="J49" s="15"/>
      <c r="K49" s="15"/>
      <c r="L49" s="15"/>
    </row>
    <row r="50" spans="7:12" x14ac:dyDescent="0.35">
      <c r="G50" s="15"/>
      <c r="H50" s="15"/>
      <c r="I50" s="15"/>
      <c r="J50" s="15"/>
      <c r="K50" s="15"/>
      <c r="L50" s="15"/>
    </row>
    <row r="51" spans="7:12" x14ac:dyDescent="0.35">
      <c r="G51" s="15"/>
      <c r="H51" s="15"/>
      <c r="I51" s="15"/>
      <c r="J51" s="15"/>
      <c r="K51" s="15"/>
      <c r="L51" s="15"/>
    </row>
    <row r="52" spans="7:12" x14ac:dyDescent="0.35">
      <c r="G52" s="15"/>
      <c r="H52" s="15"/>
      <c r="I52" s="15"/>
      <c r="J52" s="15"/>
      <c r="K52" s="15"/>
      <c r="L52" s="15"/>
    </row>
    <row r="53" spans="7:12" x14ac:dyDescent="0.35">
      <c r="G53" s="15"/>
      <c r="H53" s="15"/>
      <c r="I53" s="15"/>
      <c r="J53" s="15"/>
      <c r="K53" s="15"/>
      <c r="L53" s="15"/>
    </row>
    <row r="54" spans="7:12" x14ac:dyDescent="0.35">
      <c r="G54" s="15"/>
      <c r="H54" s="15"/>
      <c r="I54" s="15"/>
      <c r="J54" s="15"/>
      <c r="K54" s="15"/>
      <c r="L54" s="15"/>
    </row>
    <row r="55" spans="7:12" x14ac:dyDescent="0.35">
      <c r="G55" s="15"/>
      <c r="H55" s="15"/>
      <c r="I55" s="15"/>
      <c r="J55" s="15"/>
      <c r="K55" s="15"/>
      <c r="L55" s="15"/>
    </row>
    <row r="56" spans="7:12" x14ac:dyDescent="0.35">
      <c r="G56" s="15"/>
      <c r="H56" s="15"/>
      <c r="I56" s="15"/>
      <c r="J56" s="15"/>
      <c r="K56" s="15"/>
      <c r="L56" s="15"/>
    </row>
    <row r="57" spans="7:12" x14ac:dyDescent="0.35">
      <c r="G57" s="15"/>
      <c r="H57" s="15"/>
      <c r="I57" s="15"/>
      <c r="J57" s="15"/>
      <c r="K57" s="15"/>
      <c r="L57" s="15"/>
    </row>
    <row r="58" spans="7:12" x14ac:dyDescent="0.35">
      <c r="G58" s="15"/>
      <c r="H58" s="15"/>
      <c r="I58" s="15"/>
      <c r="J58" s="15"/>
      <c r="K58" s="15"/>
      <c r="L58" s="15"/>
    </row>
    <row r="59" spans="7:12" x14ac:dyDescent="0.35">
      <c r="G59" s="15"/>
      <c r="H59" s="15"/>
      <c r="I59" s="15"/>
      <c r="J59" s="15"/>
      <c r="K59" s="15"/>
      <c r="L59" s="15"/>
    </row>
    <row r="60" spans="7:12" x14ac:dyDescent="0.35">
      <c r="G60" s="15"/>
      <c r="H60" s="15"/>
      <c r="I60" s="15"/>
      <c r="J60" s="15"/>
      <c r="K60" s="15"/>
      <c r="L60" s="15"/>
    </row>
    <row r="61" spans="7:12" x14ac:dyDescent="0.35">
      <c r="G61" s="15"/>
      <c r="H61" s="15"/>
      <c r="I61" s="15"/>
      <c r="J61" s="15"/>
      <c r="K61" s="15"/>
      <c r="L61" s="15"/>
    </row>
    <row r="62" spans="7:12" x14ac:dyDescent="0.35">
      <c r="G62" s="15"/>
      <c r="H62" s="15"/>
      <c r="I62" s="15"/>
      <c r="J62" s="15"/>
      <c r="K62" s="15"/>
      <c r="L62" s="15"/>
    </row>
    <row r="63" spans="7:12" x14ac:dyDescent="0.35">
      <c r="G63" s="15"/>
      <c r="H63" s="15"/>
      <c r="I63" s="15"/>
      <c r="J63" s="15"/>
      <c r="K63" s="15"/>
      <c r="L63" s="15"/>
    </row>
    <row r="64" spans="7:12" x14ac:dyDescent="0.35">
      <c r="G64" s="15"/>
      <c r="H64" s="15"/>
      <c r="I64" s="15"/>
      <c r="J64" s="15"/>
      <c r="K64" s="15"/>
      <c r="L64" s="15"/>
    </row>
    <row r="65" spans="7:12" x14ac:dyDescent="0.35">
      <c r="G65" s="15"/>
      <c r="H65" s="15"/>
      <c r="I65" s="15"/>
      <c r="J65" s="15"/>
      <c r="K65" s="15"/>
      <c r="L65" s="15"/>
    </row>
    <row r="66" spans="7:12" x14ac:dyDescent="0.35">
      <c r="G66" s="15"/>
      <c r="H66" s="15"/>
      <c r="I66" s="15"/>
      <c r="J66" s="15"/>
      <c r="K66" s="15"/>
      <c r="L66" s="15"/>
    </row>
    <row r="67" spans="7:12" x14ac:dyDescent="0.35">
      <c r="G67" s="15"/>
      <c r="H67" s="15"/>
      <c r="I67" s="15"/>
      <c r="J67" s="15"/>
      <c r="K67" s="15"/>
      <c r="L67" s="15"/>
    </row>
    <row r="68" spans="7:12" x14ac:dyDescent="0.35">
      <c r="G68" s="15"/>
      <c r="H68" s="15"/>
      <c r="I68" s="15"/>
      <c r="J68" s="15"/>
      <c r="K68" s="15"/>
      <c r="L68" s="15"/>
    </row>
    <row r="69" spans="7:12" x14ac:dyDescent="0.35">
      <c r="G69" s="15"/>
      <c r="H69" s="15"/>
      <c r="I69" s="15"/>
      <c r="J69" s="15"/>
      <c r="K69" s="15"/>
      <c r="L69" s="15"/>
    </row>
    <row r="70" spans="7:12" x14ac:dyDescent="0.35">
      <c r="G70" s="15"/>
      <c r="H70" s="15"/>
      <c r="I70" s="15"/>
      <c r="J70" s="15"/>
      <c r="K70" s="15"/>
      <c r="L70" s="15"/>
    </row>
    <row r="71" spans="7:12" x14ac:dyDescent="0.35">
      <c r="G71" s="15"/>
      <c r="H71" s="15"/>
      <c r="I71" s="15"/>
      <c r="J71" s="15"/>
      <c r="K71" s="15"/>
      <c r="L71" s="15"/>
    </row>
    <row r="72" spans="7:12" x14ac:dyDescent="0.35">
      <c r="G72" s="15"/>
      <c r="H72" s="15"/>
      <c r="I72" s="15"/>
      <c r="J72" s="15"/>
      <c r="K72" s="15"/>
      <c r="L72" s="15"/>
    </row>
    <row r="73" spans="7:12" x14ac:dyDescent="0.35">
      <c r="G73" s="15"/>
      <c r="H73" s="15"/>
      <c r="I73" s="15"/>
      <c r="J73" s="15"/>
      <c r="K73" s="15"/>
      <c r="L73" s="15"/>
    </row>
    <row r="74" spans="7:12" x14ac:dyDescent="0.35">
      <c r="G74" s="15"/>
      <c r="H74" s="15"/>
      <c r="I74" s="15"/>
      <c r="J74" s="15"/>
      <c r="K74" s="15"/>
      <c r="L74" s="15"/>
    </row>
    <row r="75" spans="7:12" x14ac:dyDescent="0.35">
      <c r="G75" s="15"/>
      <c r="H75" s="15"/>
      <c r="I75" s="15"/>
      <c r="J75" s="15"/>
      <c r="K75" s="15"/>
      <c r="L75" s="15"/>
    </row>
    <row r="76" spans="7:12" x14ac:dyDescent="0.35">
      <c r="G76" s="15"/>
      <c r="H76" s="15"/>
      <c r="I76" s="15"/>
      <c r="J76" s="15"/>
      <c r="K76" s="15"/>
      <c r="L76" s="15"/>
    </row>
    <row r="77" spans="7:12" x14ac:dyDescent="0.35">
      <c r="G77" s="15"/>
      <c r="H77" s="15"/>
      <c r="I77" s="15"/>
      <c r="J77" s="15"/>
      <c r="K77" s="15"/>
      <c r="L77" s="15"/>
    </row>
    <row r="78" spans="7:12" x14ac:dyDescent="0.35">
      <c r="G78" s="15"/>
      <c r="H78" s="15"/>
      <c r="I78" s="15"/>
      <c r="J78" s="15"/>
      <c r="K78" s="15"/>
      <c r="L78" s="15"/>
    </row>
    <row r="79" spans="7:12" x14ac:dyDescent="0.35">
      <c r="G79" s="15"/>
      <c r="H79" s="15"/>
      <c r="I79" s="15"/>
      <c r="J79" s="15"/>
      <c r="K79" s="15"/>
      <c r="L79" s="15"/>
    </row>
    <row r="80" spans="7:12" x14ac:dyDescent="0.35">
      <c r="G80" s="15"/>
      <c r="H80" s="15"/>
      <c r="I80" s="15"/>
      <c r="J80" s="15"/>
      <c r="K80" s="15"/>
      <c r="L80" s="15"/>
    </row>
    <row r="81" spans="7:12" x14ac:dyDescent="0.35">
      <c r="G81" s="15"/>
      <c r="H81" s="15"/>
      <c r="I81" s="15"/>
      <c r="J81" s="15"/>
      <c r="K81" s="15"/>
      <c r="L81" s="15"/>
    </row>
    <row r="82" spans="7:12" x14ac:dyDescent="0.35">
      <c r="G82" s="15"/>
      <c r="H82" s="15"/>
      <c r="I82" s="15"/>
      <c r="J82" s="15"/>
      <c r="K82" s="15"/>
      <c r="L82" s="15"/>
    </row>
    <row r="83" spans="7:12" x14ac:dyDescent="0.35">
      <c r="G83" s="15"/>
      <c r="H83" s="15"/>
      <c r="I83" s="15"/>
      <c r="J83" s="15"/>
      <c r="K83" s="15"/>
      <c r="L83" s="15"/>
    </row>
    <row r="84" spans="7:12" x14ac:dyDescent="0.35">
      <c r="G84" s="15"/>
      <c r="H84" s="15"/>
      <c r="I84" s="15"/>
      <c r="J84" s="15"/>
      <c r="K84" s="15"/>
      <c r="L84" s="15"/>
    </row>
    <row r="85" spans="7:12" x14ac:dyDescent="0.35">
      <c r="G85" s="15"/>
      <c r="H85" s="15"/>
      <c r="I85" s="15"/>
      <c r="J85" s="15"/>
      <c r="K85" s="15"/>
      <c r="L85" s="15"/>
    </row>
    <row r="86" spans="7:12" x14ac:dyDescent="0.35">
      <c r="G86" s="15"/>
      <c r="H86" s="15"/>
      <c r="I86" s="15"/>
      <c r="J86" s="15"/>
      <c r="K86" s="15"/>
      <c r="L86" s="15"/>
    </row>
    <row r="87" spans="7:12" x14ac:dyDescent="0.35">
      <c r="G87" s="15"/>
      <c r="H87" s="15"/>
      <c r="I87" s="15"/>
      <c r="J87" s="15"/>
      <c r="K87" s="15"/>
      <c r="L87" s="15"/>
    </row>
    <row r="88" spans="7:12" x14ac:dyDescent="0.35">
      <c r="G88" s="15"/>
      <c r="H88" s="15"/>
      <c r="I88" s="15"/>
      <c r="J88" s="15"/>
      <c r="K88" s="15"/>
      <c r="L88" s="15"/>
    </row>
    <row r="89" spans="7:12" x14ac:dyDescent="0.35">
      <c r="G89" s="15"/>
      <c r="H89" s="15"/>
      <c r="I89" s="15"/>
      <c r="J89" s="15"/>
      <c r="K89" s="15"/>
      <c r="L89" s="15"/>
    </row>
    <row r="90" spans="7:12" x14ac:dyDescent="0.35">
      <c r="G90" s="15"/>
      <c r="H90" s="15"/>
      <c r="I90" s="15"/>
      <c r="J90" s="15"/>
      <c r="K90" s="15"/>
      <c r="L90" s="15"/>
    </row>
    <row r="91" spans="7:12" x14ac:dyDescent="0.35">
      <c r="G91" s="15"/>
      <c r="H91" s="15"/>
      <c r="I91" s="15"/>
      <c r="J91" s="15"/>
      <c r="K91" s="15"/>
      <c r="L91" s="15"/>
    </row>
    <row r="92" spans="7:12" x14ac:dyDescent="0.35">
      <c r="G92" s="15"/>
      <c r="H92" s="15"/>
      <c r="I92" s="15"/>
      <c r="J92" s="15"/>
      <c r="K92" s="15"/>
      <c r="L92" s="15"/>
    </row>
    <row r="93" spans="7:12" x14ac:dyDescent="0.35">
      <c r="G93" s="15"/>
      <c r="H93" s="15"/>
      <c r="I93" s="15"/>
      <c r="J93" s="15"/>
      <c r="K93" s="15"/>
      <c r="L93" s="15"/>
    </row>
    <row r="94" spans="7:12" x14ac:dyDescent="0.35">
      <c r="G94" s="15"/>
      <c r="H94" s="15"/>
      <c r="I94" s="15"/>
      <c r="J94" s="15"/>
      <c r="K94" s="15"/>
      <c r="L94" s="15"/>
    </row>
    <row r="95" spans="7:12" x14ac:dyDescent="0.35">
      <c r="G95" s="15"/>
      <c r="H95" s="15"/>
      <c r="I95" s="15"/>
      <c r="J95" s="15"/>
      <c r="K95" s="15"/>
      <c r="L95" s="15"/>
    </row>
    <row r="96" spans="7:12" x14ac:dyDescent="0.35">
      <c r="G96" s="15"/>
      <c r="H96" s="15"/>
      <c r="I96" s="15"/>
      <c r="J96" s="15"/>
      <c r="K96" s="15"/>
      <c r="L96" s="15"/>
    </row>
    <row r="97" spans="7:12" x14ac:dyDescent="0.35">
      <c r="G97" s="15"/>
      <c r="H97" s="15"/>
      <c r="I97" s="15"/>
      <c r="J97" s="15"/>
      <c r="K97" s="15"/>
      <c r="L97" s="15"/>
    </row>
    <row r="98" spans="7:12" x14ac:dyDescent="0.35">
      <c r="G98" s="15"/>
      <c r="H98" s="15"/>
      <c r="I98" s="15"/>
      <c r="J98" s="15"/>
      <c r="K98" s="15"/>
      <c r="L98" s="15"/>
    </row>
    <row r="99" spans="7:12" x14ac:dyDescent="0.35">
      <c r="G99" s="15"/>
      <c r="H99" s="15"/>
      <c r="I99" s="15"/>
      <c r="J99" s="15"/>
      <c r="K99" s="15"/>
      <c r="L99" s="15"/>
    </row>
    <row r="100" spans="7:12" x14ac:dyDescent="0.35">
      <c r="G100" s="15"/>
      <c r="H100" s="15"/>
      <c r="I100" s="15"/>
      <c r="J100" s="15"/>
      <c r="K100" s="15"/>
      <c r="L100" s="15"/>
    </row>
    <row r="101" spans="7:12" x14ac:dyDescent="0.35">
      <c r="G101" s="15"/>
      <c r="H101" s="15"/>
      <c r="I101" s="15"/>
      <c r="J101" s="15"/>
      <c r="K101" s="15"/>
      <c r="L101" s="15"/>
    </row>
    <row r="102" spans="7:12" x14ac:dyDescent="0.35">
      <c r="G102" s="15"/>
      <c r="H102" s="15"/>
      <c r="I102" s="15"/>
      <c r="J102" s="15"/>
      <c r="K102" s="15"/>
      <c r="L102" s="15"/>
    </row>
    <row r="103" spans="7:12" x14ac:dyDescent="0.35">
      <c r="G103" s="15"/>
      <c r="H103" s="15"/>
      <c r="I103" s="15"/>
      <c r="J103" s="15"/>
      <c r="K103" s="15"/>
      <c r="L103" s="15"/>
    </row>
    <row r="104" spans="7:12" x14ac:dyDescent="0.35">
      <c r="G104" s="15"/>
      <c r="H104" s="15"/>
      <c r="I104" s="15"/>
      <c r="J104" s="15"/>
      <c r="K104" s="15"/>
      <c r="L104" s="15"/>
    </row>
    <row r="105" spans="7:12" x14ac:dyDescent="0.35">
      <c r="G105" s="15"/>
      <c r="H105" s="15"/>
      <c r="I105" s="15"/>
      <c r="J105" s="15"/>
      <c r="K105" s="15"/>
      <c r="L105" s="15"/>
    </row>
    <row r="106" spans="7:12" x14ac:dyDescent="0.35">
      <c r="G106" s="15"/>
      <c r="H106" s="15"/>
      <c r="I106" s="15"/>
      <c r="J106" s="15"/>
      <c r="K106" s="15"/>
      <c r="L106" s="15"/>
    </row>
    <row r="107" spans="7:12" x14ac:dyDescent="0.35">
      <c r="G107" s="15"/>
      <c r="H107" s="15"/>
      <c r="I107" s="15"/>
      <c r="J107" s="15"/>
      <c r="K107" s="15"/>
      <c r="L107" s="15"/>
    </row>
    <row r="108" spans="7:12" x14ac:dyDescent="0.35">
      <c r="G108" s="15"/>
      <c r="H108" s="15"/>
      <c r="I108" s="15"/>
      <c r="J108" s="15"/>
      <c r="K108" s="15"/>
      <c r="L108" s="15"/>
    </row>
    <row r="109" spans="7:12" x14ac:dyDescent="0.35">
      <c r="G109" s="15"/>
      <c r="H109" s="15"/>
      <c r="I109" s="15"/>
      <c r="J109" s="15"/>
      <c r="K109" s="15"/>
      <c r="L109" s="15"/>
    </row>
    <row r="110" spans="7:12" x14ac:dyDescent="0.35">
      <c r="G110" s="15"/>
      <c r="H110" s="15"/>
      <c r="I110" s="15"/>
      <c r="J110" s="15"/>
      <c r="K110" s="15"/>
      <c r="L110" s="15"/>
    </row>
    <row r="111" spans="7:12" x14ac:dyDescent="0.35">
      <c r="G111" s="15"/>
      <c r="H111" s="15"/>
      <c r="I111" s="15"/>
      <c r="J111" s="15"/>
      <c r="K111" s="15"/>
      <c r="L111" s="15"/>
    </row>
    <row r="112" spans="7:12" x14ac:dyDescent="0.35">
      <c r="G112" s="15"/>
      <c r="H112" s="15"/>
      <c r="I112" s="15"/>
      <c r="J112" s="15"/>
      <c r="K112" s="15"/>
      <c r="L112" s="15"/>
    </row>
    <row r="113" spans="7:12" x14ac:dyDescent="0.35">
      <c r="G113" s="15"/>
      <c r="H113" s="15"/>
      <c r="I113" s="15"/>
      <c r="J113" s="15"/>
      <c r="K113" s="15"/>
      <c r="L113" s="15"/>
    </row>
    <row r="114" spans="7:12" x14ac:dyDescent="0.35">
      <c r="G114" s="15"/>
      <c r="H114" s="15"/>
      <c r="I114" s="15"/>
      <c r="J114" s="15"/>
      <c r="K114" s="15"/>
      <c r="L114" s="15"/>
    </row>
    <row r="115" spans="7:12" x14ac:dyDescent="0.35">
      <c r="G115" s="15"/>
      <c r="H115" s="15"/>
      <c r="I115" s="15"/>
      <c r="J115" s="15"/>
      <c r="K115" s="15"/>
      <c r="L115" s="15"/>
    </row>
    <row r="116" spans="7:12" x14ac:dyDescent="0.35">
      <c r="G116" s="15"/>
      <c r="H116" s="15"/>
      <c r="I116" s="15"/>
      <c r="J116" s="15"/>
      <c r="K116" s="15"/>
      <c r="L116" s="15"/>
    </row>
    <row r="117" spans="7:12" x14ac:dyDescent="0.35">
      <c r="G117" s="15"/>
      <c r="H117" s="15"/>
      <c r="I117" s="15"/>
      <c r="J117" s="15"/>
      <c r="K117" s="15"/>
      <c r="L117" s="15"/>
    </row>
    <row r="118" spans="7:12" x14ac:dyDescent="0.35">
      <c r="G118" s="15"/>
      <c r="H118" s="15"/>
      <c r="I118" s="15"/>
      <c r="J118" s="15"/>
      <c r="K118" s="15"/>
      <c r="L118" s="15"/>
    </row>
    <row r="119" spans="7:12" x14ac:dyDescent="0.35">
      <c r="G119" s="15"/>
      <c r="H119" s="15"/>
      <c r="I119" s="15"/>
      <c r="J119" s="15"/>
      <c r="K119" s="15"/>
      <c r="L119" s="15"/>
    </row>
    <row r="120" spans="7:12" x14ac:dyDescent="0.35">
      <c r="G120" s="15"/>
      <c r="H120" s="15"/>
      <c r="I120" s="15"/>
      <c r="J120" s="15"/>
      <c r="K120" s="15"/>
      <c r="L120" s="15"/>
    </row>
    <row r="121" spans="7:12" x14ac:dyDescent="0.35">
      <c r="G121" s="15"/>
      <c r="H121" s="15"/>
      <c r="I121" s="15"/>
      <c r="J121" s="15"/>
      <c r="K121" s="15"/>
      <c r="L121" s="15"/>
    </row>
    <row r="122" spans="7:12" x14ac:dyDescent="0.35">
      <c r="G122" s="15"/>
      <c r="H122" s="15"/>
      <c r="I122" s="15"/>
      <c r="J122" s="15"/>
      <c r="K122" s="15"/>
      <c r="L122" s="15"/>
    </row>
    <row r="123" spans="7:12" x14ac:dyDescent="0.35">
      <c r="G123" s="15"/>
      <c r="H123" s="15"/>
      <c r="I123" s="15"/>
      <c r="J123" s="15"/>
      <c r="K123" s="15"/>
      <c r="L123" s="15"/>
    </row>
    <row r="124" spans="7:12" x14ac:dyDescent="0.35">
      <c r="G124" s="15"/>
      <c r="H124" s="15"/>
      <c r="I124" s="15"/>
      <c r="J124" s="15"/>
      <c r="K124" s="15"/>
      <c r="L124" s="15"/>
    </row>
    <row r="125" spans="7:12" x14ac:dyDescent="0.35">
      <c r="G125" s="15"/>
      <c r="H125" s="15"/>
      <c r="I125" s="15"/>
      <c r="J125" s="15"/>
      <c r="K125" s="15"/>
      <c r="L125" s="15"/>
    </row>
    <row r="126" spans="7:12" x14ac:dyDescent="0.35">
      <c r="G126" s="15"/>
      <c r="H126" s="15"/>
      <c r="I126" s="15"/>
      <c r="J126" s="15"/>
      <c r="K126" s="15"/>
      <c r="L126" s="15"/>
    </row>
    <row r="127" spans="7:12" x14ac:dyDescent="0.35">
      <c r="G127" s="15"/>
      <c r="H127" s="15"/>
      <c r="I127" s="15"/>
      <c r="J127" s="15"/>
      <c r="K127" s="15"/>
      <c r="L127" s="15"/>
    </row>
    <row r="128" spans="7:12" x14ac:dyDescent="0.35">
      <c r="G128" s="15"/>
      <c r="H128" s="15"/>
      <c r="I128" s="15"/>
      <c r="J128" s="15"/>
      <c r="K128" s="15"/>
      <c r="L128" s="15"/>
    </row>
    <row r="129" spans="7:12" x14ac:dyDescent="0.35">
      <c r="G129" s="15"/>
      <c r="H129" s="15"/>
      <c r="I129" s="15"/>
      <c r="J129" s="15"/>
      <c r="K129" s="15"/>
      <c r="L129" s="15"/>
    </row>
    <row r="130" spans="7:12" x14ac:dyDescent="0.35">
      <c r="G130" s="15"/>
      <c r="H130" s="15"/>
      <c r="I130" s="15"/>
      <c r="J130" s="15"/>
      <c r="K130" s="15"/>
      <c r="L130" s="15"/>
    </row>
    <row r="131" spans="7:12" x14ac:dyDescent="0.35">
      <c r="G131" s="15"/>
      <c r="H131" s="15"/>
      <c r="I131" s="15"/>
      <c r="J131" s="15"/>
      <c r="K131" s="15"/>
      <c r="L131" s="15"/>
    </row>
    <row r="132" spans="7:12" x14ac:dyDescent="0.35">
      <c r="G132" s="15"/>
      <c r="H132" s="15"/>
      <c r="I132" s="15"/>
      <c r="J132" s="15"/>
      <c r="K132" s="15"/>
      <c r="L132" s="15"/>
    </row>
    <row r="133" spans="7:12" x14ac:dyDescent="0.35">
      <c r="G133" s="15"/>
      <c r="H133" s="15"/>
      <c r="I133" s="15"/>
      <c r="J133" s="15"/>
      <c r="K133" s="15"/>
      <c r="L133" s="15"/>
    </row>
    <row r="134" spans="7:12" x14ac:dyDescent="0.35">
      <c r="G134" s="15"/>
      <c r="H134" s="15"/>
      <c r="I134" s="15"/>
      <c r="J134" s="15"/>
      <c r="K134" s="15"/>
      <c r="L134" s="15"/>
    </row>
    <row r="135" spans="7:12" x14ac:dyDescent="0.35">
      <c r="G135" s="15"/>
      <c r="H135" s="15"/>
      <c r="I135" s="15"/>
      <c r="J135" s="15"/>
      <c r="K135" s="15"/>
      <c r="L135" s="15"/>
    </row>
    <row r="136" spans="7:12" x14ac:dyDescent="0.35">
      <c r="G136" s="15"/>
      <c r="H136" s="15"/>
      <c r="I136" s="15"/>
      <c r="J136" s="15"/>
      <c r="K136" s="15"/>
      <c r="L136" s="15"/>
    </row>
    <row r="137" spans="7:12" x14ac:dyDescent="0.35">
      <c r="G137" s="15"/>
      <c r="H137" s="15"/>
      <c r="I137" s="15"/>
      <c r="J137" s="15"/>
      <c r="K137" s="15"/>
      <c r="L137" s="15"/>
    </row>
    <row r="138" spans="7:12" x14ac:dyDescent="0.35">
      <c r="G138" s="15"/>
      <c r="H138" s="15"/>
      <c r="I138" s="15"/>
      <c r="J138" s="15"/>
      <c r="K138" s="15"/>
      <c r="L138" s="15"/>
    </row>
    <row r="139" spans="7:12" x14ac:dyDescent="0.35">
      <c r="G139" s="15"/>
      <c r="H139" s="15"/>
      <c r="I139" s="15"/>
      <c r="J139" s="15"/>
      <c r="K139" s="15"/>
      <c r="L139" s="15"/>
    </row>
    <row r="140" spans="7:12" x14ac:dyDescent="0.35">
      <c r="G140" s="15"/>
      <c r="H140" s="15"/>
      <c r="I140" s="15"/>
      <c r="J140" s="15"/>
      <c r="K140" s="15"/>
      <c r="L140" s="15"/>
    </row>
    <row r="141" spans="7:12" x14ac:dyDescent="0.35">
      <c r="G141" s="15"/>
      <c r="H141" s="15"/>
      <c r="I141" s="15"/>
      <c r="J141" s="15"/>
      <c r="K141" s="15"/>
      <c r="L141" s="15"/>
    </row>
    <row r="142" spans="7:12" x14ac:dyDescent="0.35">
      <c r="G142" s="15"/>
      <c r="H142" s="15"/>
      <c r="I142" s="15"/>
      <c r="J142" s="15"/>
      <c r="K142" s="15"/>
      <c r="L142" s="15"/>
    </row>
    <row r="143" spans="7:12" x14ac:dyDescent="0.35">
      <c r="G143" s="15"/>
      <c r="H143" s="15"/>
      <c r="I143" s="15"/>
      <c r="J143" s="15"/>
      <c r="K143" s="15"/>
      <c r="L143" s="15"/>
    </row>
    <row r="144" spans="7:12" x14ac:dyDescent="0.35">
      <c r="G144" s="15"/>
      <c r="H144" s="15"/>
      <c r="I144" s="15"/>
      <c r="J144" s="15"/>
      <c r="K144" s="15"/>
      <c r="L144" s="15"/>
    </row>
    <row r="145" spans="7:12" x14ac:dyDescent="0.35">
      <c r="G145" s="15"/>
      <c r="H145" s="15"/>
      <c r="I145" s="15"/>
      <c r="J145" s="15"/>
      <c r="K145" s="15"/>
      <c r="L145" s="15"/>
    </row>
    <row r="146" spans="7:12" x14ac:dyDescent="0.35">
      <c r="G146" s="15"/>
      <c r="H146" s="15"/>
      <c r="I146" s="15"/>
      <c r="J146" s="15"/>
      <c r="K146" s="15"/>
      <c r="L146" s="15"/>
    </row>
    <row r="147" spans="7:12" x14ac:dyDescent="0.35">
      <c r="G147" s="15"/>
      <c r="H147" s="15"/>
      <c r="I147" s="15"/>
      <c r="J147" s="15"/>
      <c r="K147" s="15"/>
      <c r="L147" s="15"/>
    </row>
    <row r="148" spans="7:12" x14ac:dyDescent="0.35">
      <c r="G148" s="15"/>
      <c r="H148" s="15"/>
      <c r="I148" s="15"/>
      <c r="J148" s="15"/>
      <c r="K148" s="15"/>
      <c r="L148" s="15"/>
    </row>
    <row r="149" spans="7:12" x14ac:dyDescent="0.35">
      <c r="G149" s="15"/>
      <c r="H149" s="15"/>
      <c r="I149" s="15"/>
      <c r="J149" s="15"/>
      <c r="K149" s="15"/>
      <c r="L149" s="15"/>
    </row>
    <row r="150" spans="7:12" x14ac:dyDescent="0.35">
      <c r="G150" s="15"/>
      <c r="H150" s="15"/>
      <c r="I150" s="15"/>
      <c r="J150" s="15"/>
      <c r="K150" s="15"/>
      <c r="L150" s="15"/>
    </row>
    <row r="151" spans="7:12" x14ac:dyDescent="0.35">
      <c r="G151" s="15"/>
      <c r="H151" s="15"/>
      <c r="I151" s="15"/>
      <c r="J151" s="15"/>
      <c r="K151" s="15"/>
      <c r="L151" s="15"/>
    </row>
    <row r="152" spans="7:12" x14ac:dyDescent="0.35">
      <c r="G152" s="15"/>
      <c r="H152" s="15"/>
      <c r="I152" s="15"/>
      <c r="J152" s="15"/>
      <c r="K152" s="15"/>
      <c r="L152" s="15"/>
    </row>
    <row r="153" spans="7:12" x14ac:dyDescent="0.35">
      <c r="G153" s="15"/>
      <c r="H153" s="15"/>
      <c r="I153" s="15"/>
      <c r="J153" s="15"/>
      <c r="K153" s="15"/>
      <c r="L153" s="15"/>
    </row>
    <row r="154" spans="7:12" x14ac:dyDescent="0.35">
      <c r="G154" s="15"/>
      <c r="H154" s="15"/>
      <c r="I154" s="15"/>
      <c r="J154" s="15"/>
      <c r="K154" s="15"/>
      <c r="L154" s="15"/>
    </row>
    <row r="155" spans="7:12" x14ac:dyDescent="0.35">
      <c r="G155" s="15"/>
      <c r="H155" s="15"/>
      <c r="I155" s="15"/>
      <c r="J155" s="15"/>
      <c r="K155" s="15"/>
      <c r="L155" s="15"/>
    </row>
    <row r="156" spans="7:12" x14ac:dyDescent="0.35">
      <c r="G156" s="15"/>
      <c r="H156" s="15"/>
      <c r="I156" s="15"/>
      <c r="J156" s="15"/>
      <c r="K156" s="15"/>
      <c r="L156" s="15"/>
    </row>
    <row r="157" spans="7:12" x14ac:dyDescent="0.35">
      <c r="G157" s="15"/>
      <c r="H157" s="15"/>
      <c r="I157" s="15"/>
      <c r="J157" s="15"/>
      <c r="K157" s="15"/>
      <c r="L157" s="15"/>
    </row>
    <row r="158" spans="7:12" x14ac:dyDescent="0.35">
      <c r="G158" s="15"/>
      <c r="H158" s="15"/>
      <c r="I158" s="15"/>
      <c r="J158" s="15"/>
      <c r="K158" s="15"/>
      <c r="L158" s="15"/>
    </row>
    <row r="159" spans="7:12" x14ac:dyDescent="0.35">
      <c r="G159" s="15"/>
      <c r="H159" s="15"/>
      <c r="I159" s="15"/>
      <c r="J159" s="15"/>
      <c r="K159" s="15"/>
      <c r="L159" s="15"/>
    </row>
    <row r="160" spans="7:12" x14ac:dyDescent="0.35">
      <c r="G160" s="15"/>
      <c r="H160" s="15"/>
      <c r="I160" s="15"/>
      <c r="J160" s="15"/>
      <c r="K160" s="15"/>
      <c r="L160" s="15"/>
    </row>
    <row r="161" spans="7:12" x14ac:dyDescent="0.35">
      <c r="G161" s="15"/>
      <c r="H161" s="15"/>
      <c r="I161" s="15"/>
      <c r="J161" s="15"/>
      <c r="K161" s="15"/>
      <c r="L161" s="15"/>
    </row>
    <row r="162" spans="7:12" x14ac:dyDescent="0.35">
      <c r="G162" s="15"/>
      <c r="H162" s="15"/>
      <c r="I162" s="15"/>
      <c r="J162" s="15"/>
      <c r="K162" s="15"/>
      <c r="L162" s="15"/>
    </row>
    <row r="163" spans="7:12" x14ac:dyDescent="0.35">
      <c r="G163" s="15"/>
      <c r="H163" s="15"/>
      <c r="I163" s="15"/>
      <c r="J163" s="15"/>
      <c r="K163" s="15"/>
      <c r="L163" s="15"/>
    </row>
    <row r="164" spans="7:12" x14ac:dyDescent="0.35">
      <c r="G164" s="15"/>
      <c r="H164" s="15"/>
      <c r="I164" s="15"/>
      <c r="J164" s="15"/>
      <c r="K164" s="15"/>
      <c r="L164" s="15"/>
    </row>
    <row r="165" spans="7:12" x14ac:dyDescent="0.35">
      <c r="G165" s="15"/>
      <c r="H165" s="15"/>
      <c r="I165" s="15"/>
      <c r="J165" s="15"/>
      <c r="K165" s="15"/>
      <c r="L165" s="15"/>
    </row>
    <row r="166" spans="7:12" x14ac:dyDescent="0.35">
      <c r="G166" s="15"/>
      <c r="H166" s="15"/>
      <c r="I166" s="15"/>
      <c r="J166" s="15"/>
      <c r="K166" s="15"/>
      <c r="L166" s="15"/>
    </row>
    <row r="167" spans="7:12" x14ac:dyDescent="0.35">
      <c r="G167" s="15"/>
      <c r="H167" s="15"/>
      <c r="I167" s="15"/>
      <c r="J167" s="15"/>
      <c r="K167" s="15"/>
      <c r="L167" s="15"/>
    </row>
    <row r="168" spans="7:12" x14ac:dyDescent="0.35">
      <c r="G168" s="15"/>
      <c r="H168" s="15"/>
      <c r="I168" s="15"/>
      <c r="J168" s="15"/>
      <c r="K168" s="15"/>
      <c r="L168" s="15"/>
    </row>
    <row r="169" spans="7:12" x14ac:dyDescent="0.35">
      <c r="G169" s="15"/>
      <c r="H169" s="15"/>
      <c r="I169" s="15"/>
      <c r="J169" s="15"/>
      <c r="K169" s="15"/>
      <c r="L169" s="15"/>
    </row>
    <row r="170" spans="7:12" x14ac:dyDescent="0.35">
      <c r="G170" s="15"/>
      <c r="H170" s="15"/>
      <c r="I170" s="15"/>
      <c r="J170" s="15"/>
      <c r="K170" s="15"/>
      <c r="L170" s="15"/>
    </row>
    <row r="171" spans="7:12" x14ac:dyDescent="0.35">
      <c r="G171" s="15"/>
      <c r="H171" s="15"/>
      <c r="I171" s="15"/>
      <c r="J171" s="15"/>
      <c r="K171" s="15"/>
      <c r="L171" s="15"/>
    </row>
    <row r="172" spans="7:12" x14ac:dyDescent="0.35">
      <c r="G172" s="15"/>
      <c r="H172" s="15"/>
      <c r="I172" s="15"/>
      <c r="J172" s="15"/>
      <c r="K172" s="15"/>
      <c r="L172" s="15"/>
    </row>
    <row r="173" spans="7:12" x14ac:dyDescent="0.35">
      <c r="G173" s="15"/>
      <c r="H173" s="15"/>
      <c r="I173" s="15"/>
      <c r="J173" s="15"/>
      <c r="K173" s="15"/>
      <c r="L173" s="15"/>
    </row>
    <row r="174" spans="7:12" x14ac:dyDescent="0.35">
      <c r="G174" s="15"/>
      <c r="H174" s="15"/>
      <c r="I174" s="15"/>
      <c r="J174" s="15"/>
      <c r="K174" s="15"/>
      <c r="L174" s="15"/>
    </row>
    <row r="175" spans="7:12" x14ac:dyDescent="0.35">
      <c r="G175" s="15"/>
      <c r="H175" s="15"/>
      <c r="I175" s="15"/>
      <c r="J175" s="15"/>
      <c r="K175" s="15"/>
      <c r="L175" s="15"/>
    </row>
    <row r="176" spans="7:12" x14ac:dyDescent="0.35">
      <c r="G176" s="15"/>
      <c r="H176" s="15"/>
      <c r="I176" s="15"/>
      <c r="J176" s="15"/>
      <c r="K176" s="15"/>
      <c r="L176" s="15"/>
    </row>
    <row r="177" spans="7:12" x14ac:dyDescent="0.35">
      <c r="G177" s="15"/>
      <c r="H177" s="15"/>
      <c r="I177" s="15"/>
      <c r="J177" s="15"/>
      <c r="K177" s="15"/>
      <c r="L177" s="15"/>
    </row>
    <row r="178" spans="7:12" x14ac:dyDescent="0.35">
      <c r="G178" s="15"/>
      <c r="H178" s="15"/>
      <c r="I178" s="15"/>
      <c r="J178" s="15"/>
      <c r="K178" s="15"/>
      <c r="L178" s="15"/>
    </row>
    <row r="179" spans="7:12" x14ac:dyDescent="0.35">
      <c r="G179" s="15"/>
      <c r="H179" s="15"/>
      <c r="I179" s="15"/>
      <c r="J179" s="15"/>
      <c r="K179" s="15"/>
      <c r="L179" s="15"/>
    </row>
    <row r="180" spans="7:12" x14ac:dyDescent="0.35">
      <c r="G180" s="15"/>
      <c r="H180" s="15"/>
      <c r="I180" s="15"/>
      <c r="J180" s="15"/>
      <c r="K180" s="15"/>
      <c r="L180" s="15"/>
    </row>
    <row r="181" spans="7:12" x14ac:dyDescent="0.35">
      <c r="G181" s="15"/>
      <c r="H181" s="15"/>
      <c r="I181" s="15"/>
      <c r="J181" s="15"/>
      <c r="K181" s="15"/>
      <c r="L181" s="15"/>
    </row>
    <row r="182" spans="7:12" x14ac:dyDescent="0.35">
      <c r="G182" s="15"/>
      <c r="H182" s="15"/>
      <c r="I182" s="15"/>
      <c r="J182" s="15"/>
      <c r="K182" s="15"/>
      <c r="L182" s="15"/>
    </row>
    <row r="183" spans="7:12" x14ac:dyDescent="0.35">
      <c r="G183" s="15"/>
      <c r="H183" s="15"/>
      <c r="I183" s="15"/>
      <c r="J183" s="15"/>
      <c r="K183" s="15"/>
      <c r="L183" s="15"/>
    </row>
    <row r="184" spans="7:12" x14ac:dyDescent="0.35">
      <c r="G184" s="15"/>
      <c r="H184" s="15"/>
      <c r="I184" s="15"/>
      <c r="J184" s="15"/>
      <c r="K184" s="15"/>
      <c r="L184" s="15"/>
    </row>
    <row r="185" spans="7:12" x14ac:dyDescent="0.35">
      <c r="G185" s="15"/>
      <c r="H185" s="15"/>
      <c r="I185" s="15"/>
      <c r="J185" s="15"/>
      <c r="K185" s="15"/>
      <c r="L185" s="15"/>
    </row>
    <row r="186" spans="7:12" x14ac:dyDescent="0.35">
      <c r="G186" s="15"/>
      <c r="H186" s="15"/>
      <c r="I186" s="15"/>
      <c r="J186" s="15"/>
      <c r="K186" s="15"/>
      <c r="L186" s="15"/>
    </row>
    <row r="187" spans="7:12" x14ac:dyDescent="0.35">
      <c r="G187" s="15"/>
      <c r="H187" s="15"/>
      <c r="I187" s="15"/>
      <c r="J187" s="15"/>
      <c r="K187" s="15"/>
      <c r="L187" s="15"/>
    </row>
    <row r="188" spans="7:12" x14ac:dyDescent="0.35">
      <c r="G188" s="15"/>
      <c r="H188" s="15"/>
      <c r="I188" s="15"/>
      <c r="J188" s="15"/>
      <c r="K188" s="15"/>
      <c r="L188" s="15"/>
    </row>
    <row r="189" spans="7:12" x14ac:dyDescent="0.35">
      <c r="G189" s="15"/>
      <c r="H189" s="15"/>
      <c r="I189" s="15"/>
      <c r="J189" s="15"/>
      <c r="K189" s="15"/>
      <c r="L189" s="15"/>
    </row>
    <row r="190" spans="7:12" x14ac:dyDescent="0.35">
      <c r="G190" s="15"/>
      <c r="H190" s="15"/>
      <c r="I190" s="15"/>
      <c r="J190" s="15"/>
      <c r="K190" s="15"/>
      <c r="L190" s="15"/>
    </row>
    <row r="191" spans="7:12" x14ac:dyDescent="0.35">
      <c r="G191" s="15"/>
      <c r="H191" s="15"/>
      <c r="I191" s="15"/>
      <c r="J191" s="15"/>
      <c r="K191" s="15"/>
      <c r="L191" s="15"/>
    </row>
    <row r="192" spans="7:12" x14ac:dyDescent="0.35">
      <c r="G192" s="15"/>
      <c r="H192" s="15"/>
      <c r="I192" s="15"/>
      <c r="J192" s="15"/>
      <c r="K192" s="15"/>
      <c r="L192" s="15"/>
    </row>
    <row r="193" spans="7:12" x14ac:dyDescent="0.35">
      <c r="G193" s="15"/>
      <c r="H193" s="15"/>
      <c r="I193" s="15"/>
      <c r="J193" s="15"/>
      <c r="K193" s="15"/>
      <c r="L193" s="15"/>
    </row>
    <row r="194" spans="7:12" x14ac:dyDescent="0.35">
      <c r="G194" s="15"/>
      <c r="H194" s="15"/>
      <c r="I194" s="15"/>
      <c r="J194" s="15"/>
      <c r="K194" s="15"/>
      <c r="L194" s="15"/>
    </row>
    <row r="195" spans="7:12" x14ac:dyDescent="0.35">
      <c r="G195" s="15"/>
      <c r="H195" s="15"/>
      <c r="I195" s="15"/>
      <c r="J195" s="15"/>
      <c r="K195" s="15"/>
      <c r="L195" s="15"/>
    </row>
    <row r="196" spans="7:12" x14ac:dyDescent="0.35">
      <c r="G196" s="15"/>
      <c r="H196" s="15"/>
      <c r="I196" s="15"/>
      <c r="J196" s="15"/>
      <c r="K196" s="15"/>
      <c r="L196" s="15"/>
    </row>
    <row r="197" spans="7:12" x14ac:dyDescent="0.35">
      <c r="G197" s="15"/>
      <c r="H197" s="15"/>
      <c r="I197" s="15"/>
      <c r="J197" s="15"/>
      <c r="K197" s="15"/>
      <c r="L197" s="15"/>
    </row>
    <row r="198" spans="7:12" x14ac:dyDescent="0.35">
      <c r="G198" s="15"/>
      <c r="H198" s="15"/>
      <c r="I198" s="15"/>
      <c r="J198" s="15"/>
      <c r="K198" s="15"/>
      <c r="L198" s="15"/>
    </row>
    <row r="199" spans="7:12" x14ac:dyDescent="0.35">
      <c r="G199" s="15"/>
      <c r="H199" s="15"/>
      <c r="I199" s="15"/>
      <c r="J199" s="15"/>
      <c r="K199" s="15"/>
      <c r="L199" s="15"/>
    </row>
    <row r="200" spans="7:12" x14ac:dyDescent="0.35">
      <c r="G200" s="15"/>
      <c r="H200" s="15"/>
      <c r="I200" s="15"/>
      <c r="J200" s="15"/>
      <c r="K200" s="15"/>
      <c r="L200" s="15"/>
    </row>
    <row r="201" spans="7:12" x14ac:dyDescent="0.35">
      <c r="G201" s="15"/>
      <c r="H201" s="15"/>
      <c r="I201" s="15"/>
      <c r="J201" s="15"/>
      <c r="K201" s="15"/>
      <c r="L201" s="15"/>
    </row>
    <row r="202" spans="7:12" x14ac:dyDescent="0.35">
      <c r="G202" s="15"/>
      <c r="H202" s="15"/>
      <c r="I202" s="15"/>
      <c r="J202" s="15"/>
      <c r="K202" s="15"/>
      <c r="L202" s="15"/>
    </row>
    <row r="203" spans="7:12" x14ac:dyDescent="0.35">
      <c r="G203" s="15"/>
      <c r="H203" s="15"/>
      <c r="I203" s="15"/>
      <c r="J203" s="15"/>
      <c r="K203" s="15"/>
      <c r="L203" s="15"/>
    </row>
    <row r="204" spans="7:12" x14ac:dyDescent="0.35">
      <c r="G204" s="15"/>
      <c r="H204" s="15"/>
      <c r="I204" s="15"/>
      <c r="J204" s="15"/>
      <c r="K204" s="15"/>
      <c r="L204" s="15"/>
    </row>
    <row r="205" spans="7:12" x14ac:dyDescent="0.35">
      <c r="G205" s="15"/>
      <c r="H205" s="15"/>
      <c r="I205" s="15"/>
      <c r="J205" s="15"/>
      <c r="K205" s="15"/>
      <c r="L205" s="15"/>
    </row>
    <row r="206" spans="7:12" x14ac:dyDescent="0.35">
      <c r="G206" s="15"/>
      <c r="H206" s="15"/>
      <c r="I206" s="15"/>
      <c r="J206" s="15"/>
      <c r="K206" s="15"/>
      <c r="L206" s="15"/>
    </row>
    <row r="207" spans="7:12" x14ac:dyDescent="0.35">
      <c r="G207" s="15"/>
      <c r="H207" s="15"/>
      <c r="I207" s="15"/>
      <c r="J207" s="15"/>
      <c r="K207" s="15"/>
      <c r="L207" s="15"/>
    </row>
    <row r="208" spans="7:12" x14ac:dyDescent="0.35">
      <c r="G208" s="15"/>
      <c r="H208" s="15"/>
      <c r="I208" s="15"/>
      <c r="J208" s="15"/>
      <c r="K208" s="15"/>
      <c r="L208" s="15"/>
    </row>
    <row r="209" spans="7:12" x14ac:dyDescent="0.35">
      <c r="G209" s="15"/>
      <c r="H209" s="15"/>
      <c r="I209" s="15"/>
      <c r="J209" s="15"/>
      <c r="K209" s="15"/>
      <c r="L209" s="15"/>
    </row>
    <row r="210" spans="7:12" x14ac:dyDescent="0.35">
      <c r="G210" s="15"/>
      <c r="H210" s="15"/>
      <c r="I210" s="15"/>
      <c r="J210" s="15"/>
      <c r="K210" s="15"/>
      <c r="L210" s="15"/>
    </row>
    <row r="211" spans="7:12" x14ac:dyDescent="0.35">
      <c r="G211" s="15"/>
      <c r="H211" s="15"/>
      <c r="I211" s="15"/>
      <c r="J211" s="15"/>
      <c r="K211" s="15"/>
      <c r="L211" s="15"/>
    </row>
    <row r="212" spans="7:12" x14ac:dyDescent="0.35">
      <c r="G212" s="15"/>
      <c r="H212" s="15"/>
      <c r="I212" s="15"/>
      <c r="J212" s="15"/>
      <c r="K212" s="15"/>
      <c r="L212" s="15"/>
    </row>
    <row r="213" spans="7:12" x14ac:dyDescent="0.35">
      <c r="G213" s="15"/>
      <c r="H213" s="15"/>
      <c r="I213" s="15"/>
      <c r="J213" s="15"/>
      <c r="K213" s="15"/>
      <c r="L213" s="15"/>
    </row>
    <row r="214" spans="7:12" x14ac:dyDescent="0.35">
      <c r="G214" s="15"/>
      <c r="H214" s="15"/>
      <c r="I214" s="15"/>
      <c r="J214" s="15"/>
      <c r="K214" s="15"/>
      <c r="L214" s="15"/>
    </row>
    <row r="215" spans="7:12" x14ac:dyDescent="0.35">
      <c r="G215" s="15"/>
      <c r="H215" s="15"/>
      <c r="I215" s="15"/>
      <c r="J215" s="15"/>
      <c r="K215" s="15"/>
      <c r="L215" s="15"/>
    </row>
    <row r="216" spans="7:12" x14ac:dyDescent="0.35">
      <c r="G216" s="15"/>
      <c r="H216" s="15"/>
      <c r="I216" s="15"/>
      <c r="J216" s="15"/>
      <c r="K216" s="15"/>
      <c r="L216" s="15"/>
    </row>
    <row r="217" spans="7:12" x14ac:dyDescent="0.35">
      <c r="G217" s="15"/>
      <c r="H217" s="15"/>
      <c r="I217" s="15"/>
      <c r="J217" s="15"/>
      <c r="K217" s="15"/>
      <c r="L217" s="15"/>
    </row>
    <row r="218" spans="7:12" x14ac:dyDescent="0.35">
      <c r="G218" s="15"/>
      <c r="H218" s="15"/>
      <c r="I218" s="15"/>
      <c r="J218" s="15"/>
      <c r="K218" s="15"/>
      <c r="L218" s="15"/>
    </row>
    <row r="219" spans="7:12" x14ac:dyDescent="0.35">
      <c r="G219" s="15"/>
      <c r="H219" s="15"/>
      <c r="I219" s="15"/>
      <c r="J219" s="15"/>
      <c r="K219" s="15"/>
      <c r="L219" s="15"/>
    </row>
    <row r="220" spans="7:12" x14ac:dyDescent="0.35">
      <c r="G220" s="15"/>
      <c r="H220" s="15"/>
      <c r="I220" s="15"/>
      <c r="J220" s="15"/>
      <c r="K220" s="15"/>
      <c r="L220" s="15"/>
    </row>
    <row r="221" spans="7:12" x14ac:dyDescent="0.35">
      <c r="G221" s="15"/>
      <c r="H221" s="15"/>
      <c r="I221" s="15"/>
      <c r="J221" s="15"/>
      <c r="K221" s="15"/>
      <c r="L221" s="15"/>
    </row>
    <row r="222" spans="7:12" x14ac:dyDescent="0.35">
      <c r="G222" s="15"/>
      <c r="H222" s="15"/>
      <c r="I222" s="15"/>
      <c r="J222" s="15"/>
      <c r="K222" s="15"/>
      <c r="L222" s="15"/>
    </row>
    <row r="223" spans="7:12" x14ac:dyDescent="0.35">
      <c r="G223" s="15"/>
      <c r="H223" s="15"/>
      <c r="I223" s="15"/>
      <c r="J223" s="15"/>
      <c r="K223" s="15"/>
      <c r="L223" s="15"/>
    </row>
    <row r="224" spans="7:12" x14ac:dyDescent="0.35">
      <c r="G224" s="15"/>
      <c r="H224" s="15"/>
      <c r="I224" s="15"/>
      <c r="J224" s="15"/>
      <c r="K224" s="15"/>
      <c r="L224" s="15"/>
    </row>
    <row r="225" spans="7:12" x14ac:dyDescent="0.35">
      <c r="G225" s="15"/>
      <c r="H225" s="15"/>
      <c r="I225" s="15"/>
      <c r="J225" s="15"/>
      <c r="K225" s="15"/>
      <c r="L225" s="15"/>
    </row>
    <row r="226" spans="7:12" x14ac:dyDescent="0.35">
      <c r="G226" s="15"/>
      <c r="H226" s="15"/>
      <c r="I226" s="15"/>
      <c r="J226" s="15"/>
      <c r="K226" s="15"/>
      <c r="L226" s="15"/>
    </row>
    <row r="227" spans="7:12" x14ac:dyDescent="0.35">
      <c r="G227" s="15"/>
      <c r="H227" s="15"/>
      <c r="I227" s="15"/>
      <c r="J227" s="15"/>
      <c r="K227" s="15"/>
      <c r="L227" s="15"/>
    </row>
    <row r="228" spans="7:12" x14ac:dyDescent="0.35">
      <c r="G228" s="15"/>
      <c r="H228" s="15"/>
      <c r="I228" s="15"/>
      <c r="J228" s="15"/>
      <c r="K228" s="15"/>
      <c r="L228" s="15"/>
    </row>
    <row r="229" spans="7:12" x14ac:dyDescent="0.35">
      <c r="G229" s="15"/>
      <c r="H229" s="15"/>
      <c r="I229" s="15"/>
      <c r="J229" s="15"/>
      <c r="K229" s="15"/>
      <c r="L229" s="15"/>
    </row>
    <row r="230" spans="7:12" x14ac:dyDescent="0.35">
      <c r="G230" s="15"/>
      <c r="H230" s="15"/>
      <c r="I230" s="15"/>
      <c r="J230" s="15"/>
      <c r="K230" s="15"/>
      <c r="L230" s="15"/>
    </row>
    <row r="231" spans="7:12" x14ac:dyDescent="0.35">
      <c r="G231" s="15"/>
      <c r="H231" s="15"/>
      <c r="I231" s="15"/>
      <c r="J231" s="15"/>
      <c r="K231" s="15"/>
      <c r="L231" s="15"/>
    </row>
    <row r="232" spans="7:12" x14ac:dyDescent="0.35">
      <c r="G232" s="15"/>
      <c r="H232" s="15"/>
      <c r="I232" s="15"/>
      <c r="J232" s="15"/>
      <c r="K232" s="15"/>
      <c r="L232" s="15"/>
    </row>
    <row r="233" spans="7:12" x14ac:dyDescent="0.35">
      <c r="G233" s="15"/>
      <c r="H233" s="15"/>
      <c r="I233" s="15"/>
      <c r="J233" s="15"/>
      <c r="K233" s="15"/>
      <c r="L233" s="15"/>
    </row>
    <row r="234" spans="7:12" x14ac:dyDescent="0.35">
      <c r="G234" s="15"/>
      <c r="H234" s="15"/>
      <c r="I234" s="15"/>
      <c r="J234" s="15"/>
      <c r="K234" s="15"/>
      <c r="L234" s="15"/>
    </row>
    <row r="235" spans="7:12" x14ac:dyDescent="0.35">
      <c r="G235" s="15"/>
      <c r="H235" s="15"/>
      <c r="I235" s="15"/>
      <c r="J235" s="15"/>
      <c r="K235" s="15"/>
      <c r="L235" s="15"/>
    </row>
    <row r="236" spans="7:12" x14ac:dyDescent="0.35">
      <c r="G236" s="15"/>
      <c r="H236" s="15"/>
      <c r="I236" s="15"/>
      <c r="J236" s="15"/>
      <c r="K236" s="15"/>
      <c r="L236" s="15"/>
    </row>
    <row r="237" spans="7:12" x14ac:dyDescent="0.35">
      <c r="G237" s="15"/>
      <c r="H237" s="15"/>
      <c r="I237" s="15"/>
      <c r="J237" s="15"/>
      <c r="K237" s="15"/>
      <c r="L237" s="15"/>
    </row>
    <row r="238" spans="7:12" x14ac:dyDescent="0.35">
      <c r="G238" s="15"/>
      <c r="H238" s="15"/>
      <c r="I238" s="15"/>
      <c r="J238" s="15"/>
      <c r="K238" s="15"/>
      <c r="L238" s="15"/>
    </row>
    <row r="239" spans="7:12" x14ac:dyDescent="0.35">
      <c r="G239" s="15"/>
      <c r="H239" s="15"/>
      <c r="I239" s="15"/>
      <c r="J239" s="15"/>
      <c r="K239" s="15"/>
      <c r="L239" s="15"/>
    </row>
    <row r="240" spans="7:12" x14ac:dyDescent="0.35">
      <c r="G240" s="15"/>
      <c r="H240" s="15"/>
      <c r="I240" s="15"/>
      <c r="J240" s="15"/>
      <c r="K240" s="15"/>
      <c r="L240" s="15"/>
    </row>
    <row r="241" spans="7:12" x14ac:dyDescent="0.35">
      <c r="G241" s="15"/>
      <c r="H241" s="15"/>
      <c r="I241" s="15"/>
      <c r="J241" s="15"/>
      <c r="K241" s="15"/>
      <c r="L241" s="15"/>
    </row>
    <row r="242" spans="7:12" x14ac:dyDescent="0.35">
      <c r="G242" s="15"/>
      <c r="H242" s="15"/>
      <c r="I242" s="15"/>
      <c r="J242" s="15"/>
      <c r="K242" s="15"/>
      <c r="L242" s="15"/>
    </row>
    <row r="243" spans="7:12" x14ac:dyDescent="0.35">
      <c r="G243" s="15"/>
      <c r="H243" s="15"/>
      <c r="I243" s="15"/>
      <c r="J243" s="15"/>
      <c r="K243" s="15"/>
      <c r="L243" s="15"/>
    </row>
    <row r="244" spans="7:12" x14ac:dyDescent="0.35">
      <c r="G244" s="15"/>
      <c r="H244" s="15"/>
      <c r="I244" s="15"/>
      <c r="J244" s="15"/>
      <c r="K244" s="15"/>
      <c r="L244" s="15"/>
    </row>
    <row r="245" spans="7:12" x14ac:dyDescent="0.35">
      <c r="G245" s="15"/>
      <c r="H245" s="15"/>
      <c r="I245" s="15"/>
      <c r="J245" s="15"/>
      <c r="K245" s="15"/>
      <c r="L245" s="15"/>
    </row>
    <row r="246" spans="7:12" x14ac:dyDescent="0.35">
      <c r="G246" s="15"/>
      <c r="H246" s="15"/>
      <c r="I246" s="15"/>
      <c r="J246" s="15"/>
      <c r="K246" s="15"/>
      <c r="L246" s="15"/>
    </row>
    <row r="247" spans="7:12" x14ac:dyDescent="0.35">
      <c r="G247" s="15"/>
      <c r="H247" s="15"/>
      <c r="I247" s="15"/>
      <c r="J247" s="15"/>
      <c r="K247" s="15"/>
      <c r="L247" s="15"/>
    </row>
    <row r="248" spans="7:12" x14ac:dyDescent="0.35">
      <c r="G248" s="15"/>
      <c r="H248" s="15"/>
      <c r="I248" s="15"/>
      <c r="J248" s="15"/>
      <c r="K248" s="15"/>
      <c r="L248" s="15"/>
    </row>
    <row r="249" spans="7:12" x14ac:dyDescent="0.35">
      <c r="G249" s="15"/>
      <c r="H249" s="15"/>
      <c r="I249" s="15"/>
      <c r="J249" s="15"/>
      <c r="K249" s="15"/>
      <c r="L249" s="15"/>
    </row>
    <row r="250" spans="7:12" x14ac:dyDescent="0.35">
      <c r="G250" s="15"/>
      <c r="H250" s="15"/>
      <c r="I250" s="15"/>
      <c r="J250" s="15"/>
      <c r="K250" s="15"/>
      <c r="L250" s="15"/>
    </row>
    <row r="251" spans="7:12" x14ac:dyDescent="0.35">
      <c r="G251" s="15"/>
      <c r="H251" s="15"/>
      <c r="I251" s="15"/>
      <c r="J251" s="15"/>
      <c r="K251" s="15"/>
      <c r="L251" s="15"/>
    </row>
    <row r="252" spans="7:12" x14ac:dyDescent="0.35">
      <c r="G252" s="15"/>
      <c r="H252" s="15"/>
      <c r="I252" s="15"/>
      <c r="J252" s="15"/>
      <c r="K252" s="15"/>
      <c r="L252" s="15"/>
    </row>
    <row r="253" spans="7:12" x14ac:dyDescent="0.35">
      <c r="G253" s="15"/>
      <c r="H253" s="15"/>
      <c r="I253" s="15"/>
      <c r="J253" s="15"/>
      <c r="K253" s="15"/>
      <c r="L253" s="15"/>
    </row>
    <row r="254" spans="7:12" x14ac:dyDescent="0.35">
      <c r="G254" s="15"/>
      <c r="H254" s="15"/>
      <c r="I254" s="15"/>
      <c r="J254" s="15"/>
      <c r="K254" s="15"/>
      <c r="L254" s="15"/>
    </row>
    <row r="255" spans="7:12" x14ac:dyDescent="0.35">
      <c r="G255" s="15"/>
      <c r="H255" s="15"/>
      <c r="I255" s="15"/>
      <c r="J255" s="15"/>
      <c r="K255" s="15"/>
      <c r="L255" s="15"/>
    </row>
    <row r="256" spans="7:12" x14ac:dyDescent="0.35">
      <c r="G256" s="15"/>
      <c r="H256" s="15"/>
      <c r="I256" s="15"/>
      <c r="J256" s="15"/>
      <c r="K256" s="15"/>
      <c r="L256" s="15"/>
    </row>
    <row r="257" spans="7:12" x14ac:dyDescent="0.35">
      <c r="G257" s="15"/>
      <c r="H257" s="15"/>
      <c r="I257" s="15"/>
      <c r="J257" s="15"/>
      <c r="K257" s="15"/>
      <c r="L257" s="15"/>
    </row>
    <row r="258" spans="7:12" x14ac:dyDescent="0.35">
      <c r="G258" s="15"/>
      <c r="H258" s="15"/>
      <c r="I258" s="15"/>
      <c r="J258" s="15"/>
      <c r="K258" s="15"/>
      <c r="L258" s="15"/>
    </row>
    <row r="259" spans="7:12" x14ac:dyDescent="0.35">
      <c r="G259" s="15"/>
      <c r="H259" s="15"/>
      <c r="I259" s="15"/>
      <c r="J259" s="15"/>
      <c r="K259" s="15"/>
      <c r="L259" s="15"/>
    </row>
    <row r="260" spans="7:12" x14ac:dyDescent="0.35">
      <c r="G260" s="15"/>
      <c r="H260" s="15"/>
      <c r="I260" s="15"/>
      <c r="J260" s="15"/>
      <c r="K260" s="15"/>
      <c r="L260" s="15"/>
    </row>
    <row r="261" spans="7:12" x14ac:dyDescent="0.35">
      <c r="G261" s="15"/>
      <c r="H261" s="15"/>
      <c r="I261" s="15"/>
      <c r="J261" s="15"/>
      <c r="K261" s="15"/>
      <c r="L261" s="15"/>
    </row>
    <row r="262" spans="7:12" x14ac:dyDescent="0.35">
      <c r="G262" s="15"/>
      <c r="H262" s="15"/>
      <c r="I262" s="15"/>
      <c r="J262" s="15"/>
      <c r="K262" s="15"/>
      <c r="L262" s="15"/>
    </row>
    <row r="263" spans="7:12" x14ac:dyDescent="0.35">
      <c r="G263" s="15"/>
      <c r="H263" s="15"/>
      <c r="I263" s="15"/>
      <c r="J263" s="15"/>
      <c r="K263" s="15"/>
      <c r="L263" s="15"/>
    </row>
    <row r="264" spans="7:12" x14ac:dyDescent="0.35">
      <c r="G264" s="15"/>
      <c r="H264" s="15"/>
      <c r="I264" s="15"/>
      <c r="J264" s="15"/>
      <c r="K264" s="15"/>
      <c r="L264" s="15"/>
    </row>
    <row r="265" spans="7:12" x14ac:dyDescent="0.35">
      <c r="G265" s="15"/>
      <c r="H265" s="15"/>
      <c r="I265" s="15"/>
      <c r="J265" s="15"/>
      <c r="K265" s="15"/>
      <c r="L265" s="15"/>
    </row>
    <row r="266" spans="7:12" x14ac:dyDescent="0.35">
      <c r="G266" s="15"/>
      <c r="H266" s="15"/>
      <c r="I266" s="15"/>
      <c r="J266" s="15"/>
      <c r="K266" s="15"/>
      <c r="L266" s="15"/>
    </row>
    <row r="267" spans="7:12" x14ac:dyDescent="0.35">
      <c r="G267" s="15"/>
      <c r="H267" s="15"/>
      <c r="I267" s="15"/>
      <c r="J267" s="15"/>
      <c r="K267" s="15"/>
      <c r="L267" s="15"/>
    </row>
    <row r="268" spans="7:12" x14ac:dyDescent="0.35">
      <c r="G268" s="15"/>
      <c r="H268" s="15"/>
      <c r="I268" s="15"/>
      <c r="J268" s="15"/>
      <c r="K268" s="15"/>
      <c r="L268" s="15"/>
    </row>
    <row r="269" spans="7:12" x14ac:dyDescent="0.35">
      <c r="G269" s="15"/>
      <c r="H269" s="15"/>
      <c r="I269" s="15"/>
      <c r="J269" s="15"/>
      <c r="K269" s="15"/>
      <c r="L269" s="15"/>
    </row>
    <row r="270" spans="7:12" x14ac:dyDescent="0.35">
      <c r="G270" s="15"/>
      <c r="H270" s="15"/>
      <c r="I270" s="15"/>
      <c r="J270" s="15"/>
      <c r="K270" s="15"/>
      <c r="L270" s="15"/>
    </row>
    <row r="271" spans="7:12" x14ac:dyDescent="0.35">
      <c r="G271" s="15"/>
      <c r="H271" s="15"/>
      <c r="I271" s="15"/>
      <c r="J271" s="15"/>
      <c r="K271" s="15"/>
      <c r="L271" s="15"/>
    </row>
    <row r="272" spans="7:12" x14ac:dyDescent="0.35">
      <c r="G272" s="15"/>
      <c r="H272" s="15"/>
      <c r="I272" s="15"/>
      <c r="J272" s="15"/>
      <c r="K272" s="15"/>
      <c r="L272" s="15"/>
    </row>
    <row r="273" spans="7:12" x14ac:dyDescent="0.35">
      <c r="G273" s="15"/>
      <c r="H273" s="15"/>
      <c r="I273" s="15"/>
      <c r="J273" s="15"/>
      <c r="K273" s="15"/>
      <c r="L273" s="15"/>
    </row>
    <row r="274" spans="7:12" x14ac:dyDescent="0.35">
      <c r="G274" s="15"/>
      <c r="H274" s="15"/>
      <c r="I274" s="15"/>
      <c r="J274" s="15"/>
      <c r="K274" s="15"/>
      <c r="L274" s="15"/>
    </row>
    <row r="275" spans="7:12" x14ac:dyDescent="0.35">
      <c r="G275" s="15"/>
      <c r="H275" s="15"/>
      <c r="I275" s="15"/>
      <c r="J275" s="15"/>
      <c r="K275" s="15"/>
      <c r="L275" s="15"/>
    </row>
    <row r="276" spans="7:12" x14ac:dyDescent="0.35">
      <c r="G276" s="15"/>
      <c r="H276" s="15"/>
      <c r="I276" s="15"/>
      <c r="J276" s="15"/>
      <c r="K276" s="15"/>
      <c r="L276" s="15"/>
    </row>
    <row r="277" spans="7:12" x14ac:dyDescent="0.35">
      <c r="G277" s="15"/>
      <c r="H277" s="15"/>
      <c r="I277" s="15"/>
      <c r="J277" s="15"/>
      <c r="K277" s="15"/>
      <c r="L277" s="15"/>
    </row>
    <row r="278" spans="7:12" x14ac:dyDescent="0.35">
      <c r="G278" s="15"/>
      <c r="H278" s="15"/>
      <c r="I278" s="15"/>
      <c r="J278" s="15"/>
      <c r="K278" s="15"/>
      <c r="L278" s="15"/>
    </row>
    <row r="279" spans="7:12" x14ac:dyDescent="0.35">
      <c r="G279" s="15"/>
      <c r="H279" s="15"/>
      <c r="I279" s="15"/>
      <c r="J279" s="15"/>
      <c r="K279" s="15"/>
      <c r="L279" s="15"/>
    </row>
    <row r="280" spans="7:12" x14ac:dyDescent="0.35">
      <c r="G280" s="15"/>
      <c r="H280" s="15"/>
      <c r="I280" s="15"/>
      <c r="J280" s="15"/>
      <c r="K280" s="15"/>
      <c r="L280" s="15"/>
    </row>
    <row r="281" spans="7:12" x14ac:dyDescent="0.35">
      <c r="G281" s="15"/>
      <c r="H281" s="15"/>
      <c r="I281" s="15"/>
      <c r="J281" s="15"/>
      <c r="K281" s="15"/>
      <c r="L281" s="15"/>
    </row>
    <row r="282" spans="7:12" x14ac:dyDescent="0.35">
      <c r="G282" s="15"/>
      <c r="H282" s="15"/>
      <c r="I282" s="15"/>
      <c r="J282" s="15"/>
      <c r="K282" s="15"/>
      <c r="L282" s="15"/>
    </row>
    <row r="283" spans="7:12" x14ac:dyDescent="0.35">
      <c r="G283" s="15"/>
      <c r="H283" s="15"/>
      <c r="I283" s="15"/>
      <c r="J283" s="15"/>
      <c r="K283" s="15"/>
      <c r="L283" s="15"/>
    </row>
    <row r="284" spans="7:12" x14ac:dyDescent="0.35">
      <c r="G284" s="15"/>
      <c r="H284" s="15"/>
      <c r="I284" s="15"/>
      <c r="J284" s="15"/>
      <c r="K284" s="15"/>
      <c r="L284" s="15"/>
    </row>
    <row r="285" spans="7:12" x14ac:dyDescent="0.35">
      <c r="G285" s="15"/>
      <c r="H285" s="15"/>
      <c r="I285" s="15"/>
      <c r="J285" s="15"/>
      <c r="K285" s="15"/>
      <c r="L285" s="15"/>
    </row>
    <row r="286" spans="7:12" x14ac:dyDescent="0.35">
      <c r="G286" s="15"/>
      <c r="H286" s="15"/>
      <c r="I286" s="15"/>
      <c r="J286" s="15"/>
      <c r="K286" s="15"/>
      <c r="L286" s="15"/>
    </row>
    <row r="287" spans="7:12" x14ac:dyDescent="0.35">
      <c r="G287" s="15"/>
      <c r="H287" s="15"/>
      <c r="I287" s="15"/>
      <c r="J287" s="15"/>
      <c r="K287" s="15"/>
      <c r="L287" s="15"/>
    </row>
    <row r="288" spans="7:12" x14ac:dyDescent="0.35">
      <c r="G288" s="15"/>
      <c r="H288" s="15"/>
      <c r="I288" s="15"/>
      <c r="J288" s="15"/>
      <c r="K288" s="15"/>
      <c r="L288" s="15"/>
    </row>
    <row r="289" spans="7:12" x14ac:dyDescent="0.35">
      <c r="G289" s="15"/>
      <c r="H289" s="15"/>
      <c r="I289" s="15"/>
      <c r="J289" s="15"/>
      <c r="K289" s="15"/>
      <c r="L289" s="15"/>
    </row>
    <row r="290" spans="7:12" x14ac:dyDescent="0.35">
      <c r="G290" s="15"/>
      <c r="H290" s="15"/>
      <c r="I290" s="15"/>
      <c r="J290" s="15"/>
      <c r="K290" s="15"/>
      <c r="L290" s="15"/>
    </row>
    <row r="291" spans="7:12" x14ac:dyDescent="0.35">
      <c r="G291" s="15"/>
      <c r="H291" s="15"/>
      <c r="I291" s="15"/>
      <c r="J291" s="15"/>
      <c r="K291" s="15"/>
      <c r="L291" s="15"/>
    </row>
    <row r="292" spans="7:12" x14ac:dyDescent="0.35">
      <c r="G292" s="15"/>
      <c r="H292" s="15"/>
      <c r="I292" s="15"/>
      <c r="J292" s="15"/>
      <c r="K292" s="15"/>
      <c r="L292" s="15"/>
    </row>
    <row r="293" spans="7:12" x14ac:dyDescent="0.35">
      <c r="G293" s="15"/>
      <c r="H293" s="15"/>
      <c r="I293" s="15"/>
      <c r="J293" s="15"/>
      <c r="K293" s="15"/>
      <c r="L293" s="15"/>
    </row>
    <row r="294" spans="7:12" x14ac:dyDescent="0.35">
      <c r="G294" s="15"/>
      <c r="H294" s="15"/>
      <c r="I294" s="15"/>
      <c r="J294" s="15"/>
      <c r="K294" s="15"/>
      <c r="L294" s="15"/>
    </row>
    <row r="295" spans="7:12" x14ac:dyDescent="0.35">
      <c r="G295" s="15"/>
      <c r="H295" s="15"/>
      <c r="I295" s="15"/>
      <c r="J295" s="15"/>
      <c r="K295" s="15"/>
      <c r="L295" s="15"/>
    </row>
    <row r="296" spans="7:12" x14ac:dyDescent="0.35">
      <c r="G296" s="15"/>
      <c r="H296" s="15"/>
      <c r="I296" s="15"/>
      <c r="J296" s="15"/>
      <c r="K296" s="15"/>
      <c r="L296" s="15"/>
    </row>
    <row r="297" spans="7:12" x14ac:dyDescent="0.35">
      <c r="G297" s="15"/>
      <c r="H297" s="15"/>
      <c r="I297" s="15"/>
      <c r="J297" s="15"/>
      <c r="K297" s="15"/>
      <c r="L297" s="15"/>
    </row>
    <row r="298" spans="7:12" x14ac:dyDescent="0.35">
      <c r="G298" s="15"/>
      <c r="H298" s="15"/>
      <c r="I298" s="15"/>
      <c r="J298" s="15"/>
      <c r="K298" s="15"/>
      <c r="L298" s="15"/>
    </row>
    <row r="299" spans="7:12" x14ac:dyDescent="0.35">
      <c r="G299" s="15"/>
      <c r="H299" s="15"/>
      <c r="I299" s="15"/>
      <c r="J299" s="15"/>
      <c r="K299" s="15"/>
      <c r="L299" s="15"/>
    </row>
    <row r="300" spans="7:12" x14ac:dyDescent="0.35">
      <c r="G300" s="15"/>
      <c r="H300" s="15"/>
      <c r="I300" s="15"/>
      <c r="J300" s="15"/>
      <c r="K300" s="15"/>
      <c r="L300" s="15"/>
    </row>
    <row r="301" spans="7:12" x14ac:dyDescent="0.35">
      <c r="G301" s="15"/>
      <c r="H301" s="15"/>
      <c r="I301" s="15"/>
      <c r="J301" s="15"/>
      <c r="K301" s="15"/>
      <c r="L301" s="15"/>
    </row>
    <row r="302" spans="7:12" x14ac:dyDescent="0.35">
      <c r="G302" s="15"/>
      <c r="H302" s="15"/>
      <c r="I302" s="15"/>
      <c r="J302" s="15"/>
      <c r="K302" s="15"/>
      <c r="L302" s="15"/>
    </row>
    <row r="303" spans="7:12" x14ac:dyDescent="0.35">
      <c r="G303" s="15"/>
      <c r="H303" s="15"/>
      <c r="I303" s="15"/>
      <c r="J303" s="15"/>
      <c r="K303" s="15"/>
      <c r="L303" s="15"/>
    </row>
    <row r="304" spans="7:12" x14ac:dyDescent="0.35">
      <c r="G304" s="15"/>
      <c r="H304" s="15"/>
      <c r="I304" s="15"/>
      <c r="J304" s="15"/>
      <c r="K304" s="15"/>
      <c r="L304" s="15"/>
    </row>
    <row r="305" spans="7:12" x14ac:dyDescent="0.35">
      <c r="G305" s="15"/>
      <c r="H305" s="15"/>
      <c r="I305" s="15"/>
      <c r="J305" s="15"/>
      <c r="K305" s="15"/>
      <c r="L305" s="15"/>
    </row>
    <row r="306" spans="7:12" x14ac:dyDescent="0.35">
      <c r="G306" s="15"/>
      <c r="H306" s="15"/>
      <c r="I306" s="15"/>
      <c r="J306" s="15"/>
      <c r="K306" s="15"/>
      <c r="L306" s="15"/>
    </row>
    <row r="307" spans="7:12" x14ac:dyDescent="0.35">
      <c r="G307" s="15"/>
      <c r="H307" s="15"/>
      <c r="I307" s="15"/>
      <c r="J307" s="15"/>
      <c r="K307" s="15"/>
      <c r="L307" s="15"/>
    </row>
    <row r="308" spans="7:12" x14ac:dyDescent="0.35">
      <c r="G308" s="15"/>
      <c r="H308" s="15"/>
      <c r="I308" s="15"/>
      <c r="J308" s="15"/>
      <c r="K308" s="15"/>
      <c r="L308" s="15"/>
    </row>
    <row r="309" spans="7:12" x14ac:dyDescent="0.35">
      <c r="G309" s="15"/>
      <c r="H309" s="15"/>
      <c r="I309" s="15"/>
      <c r="J309" s="15"/>
      <c r="K309" s="15"/>
      <c r="L309" s="15"/>
    </row>
    <row r="310" spans="7:12" x14ac:dyDescent="0.35">
      <c r="G310" s="15"/>
      <c r="H310" s="15"/>
      <c r="I310" s="15"/>
      <c r="J310" s="15"/>
      <c r="K310" s="15"/>
      <c r="L310" s="15"/>
    </row>
    <row r="311" spans="7:12" x14ac:dyDescent="0.35">
      <c r="G311" s="15"/>
      <c r="H311" s="15"/>
      <c r="I311" s="15"/>
      <c r="J311" s="15"/>
      <c r="K311" s="15"/>
      <c r="L311" s="15"/>
    </row>
    <row r="312" spans="7:12" x14ac:dyDescent="0.35">
      <c r="G312" s="15"/>
      <c r="H312" s="15"/>
      <c r="I312" s="15"/>
      <c r="J312" s="15"/>
      <c r="K312" s="15"/>
      <c r="L312" s="15"/>
    </row>
    <row r="313" spans="7:12" x14ac:dyDescent="0.35">
      <c r="G313" s="15"/>
      <c r="H313" s="15"/>
      <c r="I313" s="15"/>
      <c r="J313" s="15"/>
      <c r="K313" s="15"/>
      <c r="L313" s="15"/>
    </row>
    <row r="314" spans="7:12" x14ac:dyDescent="0.35">
      <c r="G314" s="15"/>
      <c r="H314" s="15"/>
      <c r="I314" s="15"/>
      <c r="J314" s="15"/>
      <c r="K314" s="15"/>
      <c r="L314" s="15"/>
    </row>
    <row r="315" spans="7:12" x14ac:dyDescent="0.35">
      <c r="G315" s="15"/>
      <c r="H315" s="15"/>
      <c r="I315" s="15"/>
      <c r="J315" s="15"/>
      <c r="K315" s="15"/>
      <c r="L315" s="15"/>
    </row>
    <row r="316" spans="7:12" x14ac:dyDescent="0.35">
      <c r="G316" s="15"/>
      <c r="H316" s="15"/>
      <c r="I316" s="15"/>
      <c r="J316" s="15"/>
      <c r="K316" s="15"/>
      <c r="L316" s="15"/>
    </row>
    <row r="317" spans="7:12" x14ac:dyDescent="0.35">
      <c r="G317" s="15"/>
      <c r="H317" s="15"/>
      <c r="I317" s="15"/>
      <c r="J317" s="15"/>
      <c r="K317" s="15"/>
      <c r="L317" s="15"/>
    </row>
    <row r="318" spans="7:12" x14ac:dyDescent="0.35">
      <c r="G318" s="15"/>
      <c r="H318" s="15"/>
      <c r="I318" s="15"/>
      <c r="J318" s="15"/>
      <c r="K318" s="15"/>
      <c r="L318" s="15"/>
    </row>
    <row r="319" spans="7:12" x14ac:dyDescent="0.35">
      <c r="G319" s="15"/>
      <c r="H319" s="15"/>
      <c r="I319" s="15"/>
      <c r="J319" s="15"/>
      <c r="K319" s="15"/>
      <c r="L319" s="15"/>
    </row>
    <row r="320" spans="7:12" x14ac:dyDescent="0.35">
      <c r="G320" s="15"/>
      <c r="H320" s="15"/>
      <c r="I320" s="15"/>
      <c r="J320" s="15"/>
      <c r="K320" s="15"/>
      <c r="L320" s="15"/>
    </row>
    <row r="321" spans="7:12" x14ac:dyDescent="0.35">
      <c r="G321" s="15"/>
      <c r="H321" s="15"/>
      <c r="I321" s="15"/>
      <c r="J321" s="15"/>
      <c r="K321" s="15"/>
      <c r="L321" s="15"/>
    </row>
    <row r="322" spans="7:12" x14ac:dyDescent="0.35">
      <c r="G322" s="15"/>
      <c r="H322" s="15"/>
      <c r="I322" s="15"/>
      <c r="J322" s="15"/>
      <c r="K322" s="15"/>
      <c r="L322" s="15"/>
    </row>
    <row r="323" spans="7:12" x14ac:dyDescent="0.35">
      <c r="G323" s="15"/>
      <c r="H323" s="15"/>
      <c r="I323" s="15"/>
      <c r="J323" s="15"/>
      <c r="K323" s="15"/>
      <c r="L323" s="15"/>
    </row>
    <row r="324" spans="7:12" x14ac:dyDescent="0.35">
      <c r="G324" s="15"/>
      <c r="H324" s="15"/>
      <c r="I324" s="15"/>
      <c r="J324" s="15"/>
      <c r="K324" s="15"/>
      <c r="L324" s="15"/>
    </row>
    <row r="325" spans="7:12" x14ac:dyDescent="0.35">
      <c r="G325" s="15"/>
      <c r="H325" s="15"/>
      <c r="I325" s="15"/>
      <c r="J325" s="15"/>
      <c r="K325" s="15"/>
      <c r="L325" s="15"/>
    </row>
    <row r="326" spans="7:12" x14ac:dyDescent="0.35">
      <c r="G326" s="15"/>
      <c r="H326" s="15"/>
      <c r="I326" s="15"/>
      <c r="J326" s="15"/>
      <c r="K326" s="15"/>
      <c r="L326" s="15"/>
    </row>
    <row r="327" spans="7:12" x14ac:dyDescent="0.35">
      <c r="G327" s="15"/>
      <c r="H327" s="15"/>
      <c r="I327" s="15"/>
      <c r="J327" s="15"/>
      <c r="K327" s="15"/>
      <c r="L327" s="15"/>
    </row>
    <row r="328" spans="7:12" x14ac:dyDescent="0.35">
      <c r="G328" s="15"/>
      <c r="H328" s="15"/>
      <c r="I328" s="15"/>
      <c r="J328" s="15"/>
      <c r="K328" s="15"/>
      <c r="L328" s="15"/>
    </row>
    <row r="329" spans="7:12" x14ac:dyDescent="0.35">
      <c r="G329" s="15"/>
      <c r="H329" s="15"/>
      <c r="I329" s="15"/>
      <c r="J329" s="15"/>
      <c r="K329" s="15"/>
      <c r="L329" s="15"/>
    </row>
    <row r="330" spans="7:12" x14ac:dyDescent="0.35">
      <c r="G330" s="15"/>
      <c r="H330" s="15"/>
      <c r="I330" s="15"/>
      <c r="J330" s="15"/>
      <c r="K330" s="15"/>
      <c r="L330" s="15"/>
    </row>
    <row r="331" spans="7:12" x14ac:dyDescent="0.35">
      <c r="G331" s="15"/>
      <c r="H331" s="15"/>
      <c r="I331" s="15"/>
      <c r="J331" s="15"/>
      <c r="K331" s="15"/>
      <c r="L331" s="15"/>
    </row>
    <row r="332" spans="7:12" x14ac:dyDescent="0.35">
      <c r="G332" s="15"/>
      <c r="H332" s="15"/>
      <c r="I332" s="15"/>
      <c r="J332" s="15"/>
      <c r="K332" s="15"/>
      <c r="L332" s="15"/>
    </row>
    <row r="333" spans="7:12" x14ac:dyDescent="0.35">
      <c r="G333" s="15"/>
      <c r="H333" s="15"/>
      <c r="I333" s="15"/>
      <c r="J333" s="15"/>
      <c r="K333" s="15"/>
      <c r="L333" s="15"/>
    </row>
    <row r="334" spans="7:12" x14ac:dyDescent="0.35">
      <c r="G334" s="15"/>
      <c r="H334" s="15"/>
      <c r="I334" s="15"/>
      <c r="J334" s="15"/>
      <c r="K334" s="15"/>
      <c r="L334" s="15"/>
    </row>
    <row r="335" spans="7:12" x14ac:dyDescent="0.35">
      <c r="G335" s="15"/>
      <c r="H335" s="15"/>
      <c r="I335" s="15"/>
      <c r="J335" s="15"/>
      <c r="K335" s="15"/>
      <c r="L335" s="15"/>
    </row>
    <row r="336" spans="7:12" x14ac:dyDescent="0.35">
      <c r="G336" s="15"/>
      <c r="H336" s="15"/>
      <c r="I336" s="15"/>
      <c r="J336" s="15"/>
      <c r="K336" s="15"/>
      <c r="L336" s="15"/>
    </row>
    <row r="337" spans="7:12" x14ac:dyDescent="0.35">
      <c r="G337" s="15"/>
      <c r="H337" s="15"/>
      <c r="I337" s="15"/>
      <c r="J337" s="15"/>
      <c r="K337" s="15"/>
      <c r="L337" s="15"/>
    </row>
    <row r="338" spans="7:12" x14ac:dyDescent="0.35">
      <c r="G338" s="15"/>
      <c r="H338" s="15"/>
      <c r="I338" s="15"/>
      <c r="J338" s="15"/>
      <c r="K338" s="15"/>
      <c r="L338" s="15"/>
    </row>
    <row r="339" spans="7:12" x14ac:dyDescent="0.35">
      <c r="G339" s="15"/>
      <c r="H339" s="15"/>
      <c r="I339" s="15"/>
      <c r="J339" s="15"/>
      <c r="K339" s="15"/>
      <c r="L339" s="15"/>
    </row>
    <row r="340" spans="7:12" x14ac:dyDescent="0.35">
      <c r="G340" s="15"/>
      <c r="H340" s="15"/>
      <c r="I340" s="15"/>
      <c r="J340" s="15"/>
      <c r="K340" s="15"/>
      <c r="L340" s="15"/>
    </row>
    <row r="341" spans="7:12" x14ac:dyDescent="0.35">
      <c r="G341" s="15"/>
      <c r="H341" s="15"/>
      <c r="I341" s="15"/>
      <c r="J341" s="15"/>
      <c r="K341" s="15"/>
      <c r="L341" s="15"/>
    </row>
    <row r="342" spans="7:12" x14ac:dyDescent="0.35">
      <c r="G342" s="15"/>
      <c r="H342" s="15"/>
      <c r="I342" s="15"/>
      <c r="J342" s="15"/>
      <c r="K342" s="15"/>
      <c r="L342" s="15"/>
    </row>
    <row r="343" spans="7:12" x14ac:dyDescent="0.35">
      <c r="G343" s="15"/>
      <c r="H343" s="15"/>
      <c r="I343" s="15"/>
      <c r="J343" s="15"/>
      <c r="K343" s="15"/>
      <c r="L343" s="15"/>
    </row>
    <row r="344" spans="7:12" x14ac:dyDescent="0.35">
      <c r="G344" s="15"/>
      <c r="H344" s="15"/>
      <c r="I344" s="15"/>
      <c r="J344" s="15"/>
      <c r="K344" s="15"/>
      <c r="L344" s="15"/>
    </row>
    <row r="345" spans="7:12" x14ac:dyDescent="0.35">
      <c r="G345" s="15"/>
      <c r="H345" s="15"/>
      <c r="I345" s="15"/>
      <c r="J345" s="15"/>
      <c r="K345" s="15"/>
      <c r="L345" s="15"/>
    </row>
    <row r="346" spans="7:12" x14ac:dyDescent="0.35">
      <c r="G346" s="15"/>
      <c r="H346" s="15"/>
      <c r="I346" s="15"/>
      <c r="J346" s="15"/>
      <c r="K346" s="15"/>
      <c r="L346" s="15"/>
    </row>
    <row r="347" spans="7:12" x14ac:dyDescent="0.35">
      <c r="G347" s="15"/>
      <c r="H347" s="15"/>
      <c r="I347" s="15"/>
      <c r="J347" s="15"/>
      <c r="K347" s="15"/>
      <c r="L347" s="15"/>
    </row>
    <row r="348" spans="7:12" x14ac:dyDescent="0.35">
      <c r="G348" s="15"/>
      <c r="H348" s="15"/>
      <c r="I348" s="15"/>
      <c r="J348" s="15"/>
      <c r="K348" s="15"/>
      <c r="L348" s="15"/>
    </row>
    <row r="349" spans="7:12" x14ac:dyDescent="0.35">
      <c r="G349" s="15"/>
      <c r="H349" s="15"/>
      <c r="I349" s="15"/>
      <c r="J349" s="15"/>
      <c r="K349" s="15"/>
      <c r="L349" s="15"/>
    </row>
    <row r="350" spans="7:12" x14ac:dyDescent="0.35">
      <c r="G350" s="15"/>
      <c r="H350" s="15"/>
      <c r="I350" s="15"/>
      <c r="J350" s="15"/>
      <c r="K350" s="15"/>
      <c r="L350" s="15"/>
    </row>
    <row r="351" spans="7:12" x14ac:dyDescent="0.35">
      <c r="G351" s="15"/>
      <c r="H351" s="15"/>
      <c r="I351" s="15"/>
      <c r="J351" s="15"/>
      <c r="K351" s="15"/>
      <c r="L351" s="15"/>
    </row>
    <row r="352" spans="7:12" x14ac:dyDescent="0.35">
      <c r="G352" s="15"/>
      <c r="H352" s="15"/>
      <c r="I352" s="15"/>
      <c r="J352" s="15"/>
      <c r="K352" s="15"/>
      <c r="L352" s="15"/>
    </row>
    <row r="353" spans="7:12" x14ac:dyDescent="0.35">
      <c r="G353" s="15"/>
      <c r="H353" s="15"/>
      <c r="I353" s="15"/>
      <c r="J353" s="15"/>
      <c r="K353" s="15"/>
      <c r="L353" s="15"/>
    </row>
    <row r="354" spans="7:12" x14ac:dyDescent="0.35">
      <c r="G354" s="15"/>
      <c r="H354" s="15"/>
      <c r="I354" s="15"/>
      <c r="J354" s="15"/>
      <c r="K354" s="15"/>
      <c r="L354" s="15"/>
    </row>
    <row r="355" spans="7:12" x14ac:dyDescent="0.35">
      <c r="G355" s="15"/>
      <c r="H355" s="15"/>
      <c r="I355" s="15"/>
      <c r="J355" s="15"/>
      <c r="K355" s="15"/>
      <c r="L355" s="15"/>
    </row>
    <row r="356" spans="7:12" x14ac:dyDescent="0.35">
      <c r="G356" s="15"/>
      <c r="H356" s="15"/>
      <c r="I356" s="15"/>
      <c r="J356" s="15"/>
      <c r="K356" s="15"/>
      <c r="L356" s="15"/>
    </row>
    <row r="357" spans="7:12" x14ac:dyDescent="0.35">
      <c r="G357" s="15"/>
      <c r="H357" s="15"/>
      <c r="I357" s="15"/>
      <c r="J357" s="15"/>
      <c r="K357" s="15"/>
      <c r="L357" s="15"/>
    </row>
    <row r="358" spans="7:12" x14ac:dyDescent="0.35">
      <c r="G358" s="15"/>
      <c r="H358" s="15"/>
      <c r="I358" s="15"/>
      <c r="J358" s="15"/>
      <c r="K358" s="15"/>
      <c r="L358" s="15"/>
    </row>
    <row r="359" spans="7:12" x14ac:dyDescent="0.35">
      <c r="G359" s="15"/>
      <c r="H359" s="15"/>
      <c r="I359" s="15"/>
      <c r="J359" s="15"/>
      <c r="K359" s="15"/>
      <c r="L359" s="15"/>
    </row>
    <row r="360" spans="7:12" x14ac:dyDescent="0.35">
      <c r="G360" s="15"/>
      <c r="H360" s="15"/>
      <c r="I360" s="15"/>
      <c r="J360" s="15"/>
      <c r="K360" s="15"/>
      <c r="L360" s="15"/>
    </row>
    <row r="361" spans="7:12" x14ac:dyDescent="0.35">
      <c r="G361" s="15"/>
      <c r="H361" s="15"/>
      <c r="I361" s="15"/>
      <c r="J361" s="15"/>
      <c r="K361" s="15"/>
      <c r="L361" s="15"/>
    </row>
    <row r="362" spans="7:12" x14ac:dyDescent="0.35">
      <c r="G362" s="15"/>
      <c r="H362" s="15"/>
      <c r="I362" s="15"/>
      <c r="J362" s="15"/>
      <c r="K362" s="15"/>
      <c r="L362" s="15"/>
    </row>
    <row r="363" spans="7:12" x14ac:dyDescent="0.35">
      <c r="G363" s="15"/>
      <c r="H363" s="15"/>
      <c r="I363" s="15"/>
      <c r="J363" s="15"/>
      <c r="K363" s="15"/>
      <c r="L363" s="15"/>
    </row>
    <row r="364" spans="7:12" x14ac:dyDescent="0.35">
      <c r="G364" s="15"/>
      <c r="H364" s="15"/>
      <c r="I364" s="15"/>
      <c r="J364" s="15"/>
      <c r="K364" s="15"/>
      <c r="L364" s="15"/>
    </row>
    <row r="365" spans="7:12" x14ac:dyDescent="0.35">
      <c r="G365" s="15"/>
      <c r="H365" s="15"/>
      <c r="I365" s="15"/>
      <c r="J365" s="15"/>
      <c r="K365" s="15"/>
      <c r="L365" s="15"/>
    </row>
    <row r="366" spans="7:12" x14ac:dyDescent="0.35">
      <c r="G366" s="15"/>
      <c r="H366" s="15"/>
      <c r="I366" s="15"/>
      <c r="J366" s="15"/>
      <c r="K366" s="15"/>
      <c r="L366" s="15"/>
    </row>
    <row r="367" spans="7:12" x14ac:dyDescent="0.35">
      <c r="G367" s="15"/>
      <c r="H367" s="15"/>
      <c r="I367" s="15"/>
      <c r="J367" s="15"/>
      <c r="K367" s="15"/>
      <c r="L367" s="15"/>
    </row>
    <row r="368" spans="7:12" x14ac:dyDescent="0.35">
      <c r="G368" s="15"/>
      <c r="H368" s="15"/>
      <c r="I368" s="15"/>
      <c r="J368" s="15"/>
      <c r="K368" s="15"/>
      <c r="L368" s="15"/>
    </row>
    <row r="369" spans="7:12" x14ac:dyDescent="0.35">
      <c r="G369" s="15"/>
      <c r="H369" s="15"/>
      <c r="I369" s="15"/>
      <c r="J369" s="15"/>
      <c r="K369" s="15"/>
      <c r="L369" s="15"/>
    </row>
    <row r="370" spans="7:12" x14ac:dyDescent="0.35">
      <c r="G370" s="15"/>
      <c r="H370" s="15"/>
      <c r="I370" s="15"/>
      <c r="J370" s="15"/>
      <c r="K370" s="15"/>
      <c r="L370" s="15"/>
    </row>
    <row r="371" spans="7:12" x14ac:dyDescent="0.35">
      <c r="G371" s="15"/>
      <c r="H371" s="15"/>
      <c r="I371" s="15"/>
      <c r="J371" s="15"/>
      <c r="K371" s="15"/>
      <c r="L371" s="15"/>
    </row>
    <row r="372" spans="7:12" x14ac:dyDescent="0.35">
      <c r="G372" s="15"/>
      <c r="H372" s="15"/>
      <c r="I372" s="15"/>
      <c r="J372" s="15"/>
      <c r="K372" s="15"/>
      <c r="L372" s="15"/>
    </row>
    <row r="373" spans="7:12" x14ac:dyDescent="0.35">
      <c r="G373" s="15"/>
      <c r="H373" s="15"/>
      <c r="I373" s="15"/>
      <c r="J373" s="15"/>
      <c r="K373" s="15"/>
      <c r="L373" s="15"/>
    </row>
    <row r="374" spans="7:12" x14ac:dyDescent="0.35">
      <c r="G374" s="15"/>
      <c r="H374" s="15"/>
      <c r="I374" s="15"/>
      <c r="J374" s="15"/>
      <c r="K374" s="15"/>
      <c r="L374" s="15"/>
    </row>
    <row r="375" spans="7:12" x14ac:dyDescent="0.35">
      <c r="G375" s="15"/>
      <c r="H375" s="15"/>
      <c r="I375" s="15"/>
      <c r="J375" s="15"/>
      <c r="K375" s="15"/>
      <c r="L375" s="15"/>
    </row>
    <row r="376" spans="7:12" x14ac:dyDescent="0.35">
      <c r="G376" s="15"/>
      <c r="H376" s="15"/>
      <c r="I376" s="15"/>
      <c r="J376" s="15"/>
      <c r="K376" s="15"/>
      <c r="L376" s="15"/>
    </row>
    <row r="377" spans="7:12" x14ac:dyDescent="0.35">
      <c r="G377" s="15"/>
      <c r="H377" s="15"/>
      <c r="I377" s="15"/>
      <c r="J377" s="15"/>
      <c r="K377" s="15"/>
      <c r="L377" s="15"/>
    </row>
    <row r="378" spans="7:12" x14ac:dyDescent="0.35">
      <c r="G378" s="15"/>
      <c r="H378" s="15"/>
      <c r="I378" s="15"/>
      <c r="J378" s="15"/>
      <c r="K378" s="15"/>
      <c r="L378" s="15"/>
    </row>
    <row r="379" spans="7:12" x14ac:dyDescent="0.35">
      <c r="G379" s="15"/>
      <c r="H379" s="15"/>
      <c r="I379" s="15"/>
      <c r="J379" s="15"/>
      <c r="K379" s="15"/>
      <c r="L379" s="15"/>
    </row>
    <row r="380" spans="7:12" x14ac:dyDescent="0.35">
      <c r="G380" s="15"/>
      <c r="H380" s="15"/>
      <c r="I380" s="15"/>
      <c r="J380" s="15"/>
      <c r="K380" s="15"/>
      <c r="L380" s="15"/>
    </row>
    <row r="381" spans="7:12" x14ac:dyDescent="0.35">
      <c r="G381" s="15"/>
      <c r="H381" s="15"/>
      <c r="I381" s="15"/>
      <c r="J381" s="15"/>
      <c r="K381" s="15"/>
      <c r="L381" s="15"/>
    </row>
    <row r="382" spans="7:12" x14ac:dyDescent="0.35">
      <c r="G382" s="15"/>
      <c r="H382" s="15"/>
      <c r="I382" s="15"/>
      <c r="J382" s="15"/>
      <c r="K382" s="15"/>
      <c r="L382" s="15"/>
    </row>
    <row r="383" spans="7:12" x14ac:dyDescent="0.35">
      <c r="G383" s="15"/>
      <c r="H383" s="15"/>
      <c r="I383" s="15"/>
      <c r="J383" s="15"/>
      <c r="K383" s="15"/>
      <c r="L383" s="15"/>
    </row>
    <row r="384" spans="7:12" x14ac:dyDescent="0.35">
      <c r="G384" s="15"/>
      <c r="H384" s="15"/>
      <c r="I384" s="15"/>
      <c r="J384" s="15"/>
      <c r="K384" s="15"/>
      <c r="L384" s="15"/>
    </row>
    <row r="385" spans="7:12" x14ac:dyDescent="0.35">
      <c r="G385" s="15"/>
      <c r="H385" s="15"/>
      <c r="I385" s="15"/>
      <c r="J385" s="15"/>
      <c r="K385" s="15"/>
      <c r="L385" s="15"/>
    </row>
    <row r="386" spans="7:12" x14ac:dyDescent="0.35">
      <c r="G386" s="15"/>
      <c r="H386" s="15"/>
      <c r="I386" s="15"/>
      <c r="J386" s="15"/>
      <c r="K386" s="15"/>
      <c r="L386" s="15"/>
    </row>
    <row r="387" spans="7:12" x14ac:dyDescent="0.35">
      <c r="G387" s="15"/>
      <c r="H387" s="15"/>
      <c r="I387" s="15"/>
      <c r="J387" s="15"/>
      <c r="K387" s="15"/>
      <c r="L387" s="15"/>
    </row>
    <row r="388" spans="7:12" x14ac:dyDescent="0.35">
      <c r="G388" s="15"/>
      <c r="H388" s="15"/>
      <c r="I388" s="15"/>
      <c r="J388" s="15"/>
      <c r="K388" s="15"/>
      <c r="L388" s="15"/>
    </row>
    <row r="389" spans="7:12" x14ac:dyDescent="0.35">
      <c r="G389" s="15"/>
      <c r="H389" s="15"/>
      <c r="I389" s="15"/>
      <c r="J389" s="15"/>
      <c r="K389" s="15"/>
      <c r="L389" s="15"/>
    </row>
    <row r="390" spans="7:12" x14ac:dyDescent="0.35">
      <c r="G390" s="15"/>
      <c r="H390" s="15"/>
      <c r="I390" s="15"/>
      <c r="J390" s="15"/>
      <c r="K390" s="15"/>
      <c r="L390" s="15"/>
    </row>
    <row r="391" spans="7:12" x14ac:dyDescent="0.35">
      <c r="G391" s="15"/>
      <c r="H391" s="15"/>
      <c r="I391" s="15"/>
      <c r="J391" s="15"/>
      <c r="K391" s="15"/>
      <c r="L391" s="15"/>
    </row>
    <row r="392" spans="7:12" x14ac:dyDescent="0.35">
      <c r="G392" s="15"/>
      <c r="H392" s="15"/>
      <c r="I392" s="15"/>
      <c r="J392" s="15"/>
      <c r="K392" s="15"/>
      <c r="L392" s="15"/>
    </row>
    <row r="393" spans="7:12" x14ac:dyDescent="0.35">
      <c r="G393" s="15"/>
      <c r="H393" s="15"/>
      <c r="I393" s="15"/>
      <c r="J393" s="15"/>
      <c r="K393" s="15"/>
      <c r="L393" s="15"/>
    </row>
    <row r="394" spans="7:12" x14ac:dyDescent="0.35">
      <c r="G394" s="15"/>
      <c r="H394" s="15"/>
      <c r="I394" s="15"/>
      <c r="J394" s="15"/>
      <c r="K394" s="15"/>
      <c r="L394" s="15"/>
    </row>
    <row r="395" spans="7:12" x14ac:dyDescent="0.35">
      <c r="G395" s="15"/>
      <c r="H395" s="15"/>
      <c r="I395" s="15"/>
      <c r="J395" s="15"/>
      <c r="K395" s="15"/>
      <c r="L395" s="15"/>
    </row>
    <row r="396" spans="7:12" x14ac:dyDescent="0.35">
      <c r="G396" s="15"/>
      <c r="H396" s="15"/>
      <c r="I396" s="15"/>
      <c r="J396" s="15"/>
      <c r="K396" s="15"/>
      <c r="L396" s="15"/>
    </row>
    <row r="397" spans="7:12" x14ac:dyDescent="0.35">
      <c r="G397" s="15"/>
      <c r="H397" s="15"/>
      <c r="I397" s="15"/>
      <c r="J397" s="15"/>
      <c r="K397" s="15"/>
      <c r="L397" s="15"/>
    </row>
    <row r="398" spans="7:12" x14ac:dyDescent="0.35">
      <c r="G398" s="15"/>
      <c r="H398" s="15"/>
      <c r="I398" s="15"/>
      <c r="J398" s="15"/>
      <c r="K398" s="15"/>
      <c r="L398" s="15"/>
    </row>
    <row r="399" spans="7:12" x14ac:dyDescent="0.35">
      <c r="G399" s="15"/>
      <c r="H399" s="15"/>
      <c r="I399" s="15"/>
      <c r="J399" s="15"/>
      <c r="K399" s="15"/>
      <c r="L399" s="15"/>
    </row>
    <row r="400" spans="7:12" x14ac:dyDescent="0.35">
      <c r="G400" s="15"/>
      <c r="H400" s="15"/>
      <c r="I400" s="15"/>
      <c r="J400" s="15"/>
      <c r="K400" s="15"/>
      <c r="L400" s="15"/>
    </row>
    <row r="401" spans="7:12" x14ac:dyDescent="0.35">
      <c r="G401" s="15"/>
      <c r="H401" s="15"/>
      <c r="I401" s="15"/>
      <c r="J401" s="15"/>
      <c r="K401" s="15"/>
      <c r="L401" s="15"/>
    </row>
    <row r="402" spans="7:12" x14ac:dyDescent="0.35">
      <c r="G402" s="15"/>
      <c r="H402" s="15"/>
      <c r="I402" s="15"/>
      <c r="J402" s="15"/>
      <c r="K402" s="15"/>
      <c r="L402" s="15"/>
    </row>
    <row r="403" spans="7:12" x14ac:dyDescent="0.35">
      <c r="G403" s="15"/>
      <c r="H403" s="15"/>
      <c r="I403" s="15"/>
      <c r="J403" s="15"/>
      <c r="K403" s="15"/>
      <c r="L403" s="15"/>
    </row>
    <row r="404" spans="7:12" x14ac:dyDescent="0.35">
      <c r="G404" s="15"/>
      <c r="H404" s="15"/>
      <c r="I404" s="15"/>
      <c r="J404" s="15"/>
      <c r="K404" s="15"/>
      <c r="L404" s="15"/>
    </row>
    <row r="405" spans="7:12" x14ac:dyDescent="0.35">
      <c r="G405" s="15"/>
      <c r="H405" s="15"/>
      <c r="I405" s="15"/>
      <c r="J405" s="15"/>
      <c r="K405" s="15"/>
      <c r="L405" s="15"/>
    </row>
    <row r="406" spans="7:12" x14ac:dyDescent="0.35">
      <c r="G406" s="15"/>
      <c r="H406" s="15"/>
      <c r="I406" s="15"/>
      <c r="J406" s="15"/>
      <c r="K406" s="15"/>
      <c r="L406" s="15"/>
    </row>
    <row r="407" spans="7:12" x14ac:dyDescent="0.35">
      <c r="G407" s="15"/>
      <c r="H407" s="15"/>
      <c r="I407" s="15"/>
      <c r="J407" s="15"/>
      <c r="K407" s="15"/>
      <c r="L407" s="15"/>
    </row>
    <row r="408" spans="7:12" x14ac:dyDescent="0.35">
      <c r="G408" s="15"/>
      <c r="H408" s="15"/>
      <c r="I408" s="15"/>
      <c r="J408" s="15"/>
      <c r="K408" s="15"/>
      <c r="L408" s="15"/>
    </row>
    <row r="409" spans="7:12" x14ac:dyDescent="0.35">
      <c r="G409" s="15"/>
      <c r="H409" s="15"/>
      <c r="I409" s="15"/>
      <c r="J409" s="15"/>
      <c r="K409" s="15"/>
      <c r="L409" s="15"/>
    </row>
    <row r="410" spans="7:12" x14ac:dyDescent="0.35">
      <c r="G410" s="15"/>
      <c r="H410" s="15"/>
      <c r="I410" s="15"/>
      <c r="J410" s="15"/>
      <c r="K410" s="15"/>
      <c r="L410" s="15"/>
    </row>
    <row r="411" spans="7:12" x14ac:dyDescent="0.35">
      <c r="G411" s="15"/>
      <c r="H411" s="15"/>
      <c r="I411" s="15"/>
      <c r="J411" s="15"/>
      <c r="K411" s="15"/>
      <c r="L411" s="15"/>
    </row>
    <row r="412" spans="7:12" x14ac:dyDescent="0.35">
      <c r="G412" s="15"/>
      <c r="H412" s="15"/>
      <c r="I412" s="15"/>
      <c r="J412" s="15"/>
      <c r="K412" s="15"/>
      <c r="L412" s="15"/>
    </row>
    <row r="413" spans="7:12" x14ac:dyDescent="0.35">
      <c r="G413" s="15"/>
      <c r="H413" s="15"/>
      <c r="I413" s="15"/>
      <c r="J413" s="15"/>
      <c r="K413" s="15"/>
      <c r="L413" s="15"/>
    </row>
    <row r="414" spans="7:12" x14ac:dyDescent="0.35">
      <c r="G414" s="15"/>
      <c r="H414" s="15"/>
      <c r="I414" s="15"/>
      <c r="J414" s="15"/>
      <c r="K414" s="15"/>
      <c r="L414" s="15"/>
    </row>
    <row r="415" spans="7:12" x14ac:dyDescent="0.35">
      <c r="G415" s="15"/>
      <c r="H415" s="15"/>
      <c r="I415" s="15"/>
      <c r="J415" s="15"/>
      <c r="K415" s="15"/>
      <c r="L415" s="15"/>
    </row>
    <row r="416" spans="7:12" x14ac:dyDescent="0.35">
      <c r="G416" s="15"/>
      <c r="H416" s="15"/>
      <c r="I416" s="15"/>
      <c r="J416" s="15"/>
      <c r="K416" s="15"/>
      <c r="L416" s="15"/>
    </row>
    <row r="417" spans="7:12" x14ac:dyDescent="0.35">
      <c r="G417" s="15"/>
      <c r="H417" s="15"/>
      <c r="I417" s="15"/>
      <c r="J417" s="15"/>
      <c r="K417" s="15"/>
      <c r="L417" s="15"/>
    </row>
    <row r="418" spans="7:12" x14ac:dyDescent="0.35">
      <c r="G418" s="15"/>
      <c r="H418" s="15"/>
      <c r="I418" s="15"/>
      <c r="J418" s="15"/>
      <c r="K418" s="15"/>
      <c r="L418" s="15"/>
    </row>
    <row r="419" spans="7:12" x14ac:dyDescent="0.35">
      <c r="G419" s="15"/>
      <c r="H419" s="15"/>
      <c r="I419" s="15"/>
      <c r="J419" s="15"/>
      <c r="K419" s="15"/>
      <c r="L419" s="15"/>
    </row>
    <row r="420" spans="7:12" x14ac:dyDescent="0.35">
      <c r="G420" s="15"/>
      <c r="H420" s="15"/>
      <c r="I420" s="15"/>
      <c r="J420" s="15"/>
      <c r="K420" s="15"/>
      <c r="L420" s="15"/>
    </row>
    <row r="421" spans="7:12" x14ac:dyDescent="0.35">
      <c r="G421" s="15"/>
      <c r="H421" s="15"/>
      <c r="I421" s="15"/>
      <c r="J421" s="15"/>
      <c r="K421" s="15"/>
      <c r="L421" s="15"/>
    </row>
    <row r="422" spans="7:12" x14ac:dyDescent="0.35">
      <c r="G422" s="15"/>
      <c r="H422" s="15"/>
      <c r="I422" s="15"/>
      <c r="J422" s="15"/>
      <c r="K422" s="15"/>
      <c r="L422" s="15"/>
    </row>
    <row r="423" spans="7:12" x14ac:dyDescent="0.35">
      <c r="G423" s="15"/>
      <c r="H423" s="15"/>
      <c r="I423" s="15"/>
      <c r="J423" s="15"/>
      <c r="K423" s="15"/>
      <c r="L423" s="15"/>
    </row>
    <row r="424" spans="7:12" x14ac:dyDescent="0.35">
      <c r="G424" s="15"/>
      <c r="H424" s="15"/>
      <c r="I424" s="15"/>
      <c r="J424" s="15"/>
      <c r="K424" s="15"/>
      <c r="L424" s="15"/>
    </row>
    <row r="425" spans="7:12" x14ac:dyDescent="0.35">
      <c r="G425" s="15"/>
      <c r="H425" s="15"/>
      <c r="I425" s="15"/>
      <c r="J425" s="15"/>
      <c r="K425" s="15"/>
      <c r="L425" s="15"/>
    </row>
    <row r="426" spans="7:12" x14ac:dyDescent="0.35">
      <c r="G426" s="15"/>
      <c r="H426" s="15"/>
      <c r="I426" s="15"/>
      <c r="J426" s="15"/>
      <c r="K426" s="15"/>
      <c r="L426" s="15"/>
    </row>
    <row r="427" spans="7:12" x14ac:dyDescent="0.35">
      <c r="G427" s="15"/>
      <c r="H427" s="15"/>
      <c r="I427" s="15"/>
      <c r="J427" s="15"/>
      <c r="K427" s="15"/>
      <c r="L427" s="15"/>
    </row>
    <row r="428" spans="7:12" x14ac:dyDescent="0.35">
      <c r="G428" s="15"/>
      <c r="H428" s="15"/>
      <c r="I428" s="15"/>
      <c r="J428" s="15"/>
      <c r="K428" s="15"/>
      <c r="L428" s="15"/>
    </row>
    <row r="429" spans="7:12" x14ac:dyDescent="0.35">
      <c r="G429" s="15"/>
      <c r="H429" s="15"/>
      <c r="I429" s="15"/>
      <c r="J429" s="15"/>
      <c r="K429" s="15"/>
      <c r="L429" s="15"/>
    </row>
    <row r="430" spans="7:12" x14ac:dyDescent="0.35">
      <c r="G430" s="15"/>
      <c r="H430" s="15"/>
      <c r="I430" s="15"/>
      <c r="J430" s="15"/>
      <c r="K430" s="15"/>
      <c r="L430" s="15"/>
    </row>
    <row r="431" spans="7:12" x14ac:dyDescent="0.35">
      <c r="G431" s="15"/>
      <c r="H431" s="15"/>
      <c r="I431" s="15"/>
      <c r="J431" s="15"/>
      <c r="K431" s="15"/>
      <c r="L431" s="15"/>
    </row>
    <row r="432" spans="7:12" x14ac:dyDescent="0.35">
      <c r="G432" s="15"/>
      <c r="H432" s="15"/>
      <c r="I432" s="15"/>
      <c r="J432" s="15"/>
      <c r="K432" s="15"/>
      <c r="L432" s="15"/>
    </row>
    <row r="433" spans="7:12" x14ac:dyDescent="0.35">
      <c r="G433" s="15"/>
      <c r="H433" s="15"/>
      <c r="I433" s="15"/>
      <c r="J433" s="15"/>
      <c r="K433" s="15"/>
      <c r="L433" s="15"/>
    </row>
    <row r="434" spans="7:12" x14ac:dyDescent="0.35">
      <c r="G434" s="15"/>
      <c r="H434" s="15"/>
      <c r="I434" s="15"/>
      <c r="J434" s="15"/>
      <c r="K434" s="15"/>
      <c r="L434" s="15"/>
    </row>
    <row r="435" spans="7:12" x14ac:dyDescent="0.35">
      <c r="G435" s="15"/>
      <c r="H435" s="15"/>
      <c r="I435" s="15"/>
      <c r="J435" s="15"/>
      <c r="K435" s="15"/>
      <c r="L435" s="15"/>
    </row>
    <row r="436" spans="7:12" x14ac:dyDescent="0.35">
      <c r="G436" s="15"/>
      <c r="H436" s="15"/>
      <c r="I436" s="15"/>
      <c r="J436" s="15"/>
      <c r="K436" s="15"/>
      <c r="L436" s="15"/>
    </row>
    <row r="437" spans="7:12" x14ac:dyDescent="0.35">
      <c r="G437" s="15"/>
      <c r="H437" s="15"/>
      <c r="I437" s="15"/>
      <c r="J437" s="15"/>
      <c r="K437" s="15"/>
      <c r="L437" s="15"/>
    </row>
    <row r="438" spans="7:12" x14ac:dyDescent="0.35">
      <c r="G438" s="15"/>
      <c r="H438" s="15"/>
      <c r="I438" s="15"/>
      <c r="J438" s="15"/>
      <c r="K438" s="15"/>
      <c r="L438" s="15"/>
    </row>
    <row r="439" spans="7:12" x14ac:dyDescent="0.35">
      <c r="G439" s="15"/>
      <c r="H439" s="15"/>
      <c r="I439" s="15"/>
      <c r="J439" s="15"/>
      <c r="K439" s="15"/>
      <c r="L439" s="15"/>
    </row>
    <row r="440" spans="7:12" x14ac:dyDescent="0.35">
      <c r="G440" s="15"/>
      <c r="H440" s="15"/>
      <c r="I440" s="15"/>
      <c r="J440" s="15"/>
      <c r="K440" s="15"/>
      <c r="L440" s="15"/>
    </row>
    <row r="441" spans="7:12" x14ac:dyDescent="0.35">
      <c r="G441" s="15"/>
      <c r="H441" s="15"/>
      <c r="I441" s="15"/>
      <c r="J441" s="15"/>
      <c r="K441" s="15"/>
      <c r="L441" s="15"/>
    </row>
    <row r="442" spans="7:12" x14ac:dyDescent="0.35">
      <c r="G442" s="15"/>
      <c r="H442" s="15"/>
      <c r="I442" s="15"/>
      <c r="J442" s="15"/>
      <c r="K442" s="15"/>
      <c r="L442" s="15"/>
    </row>
    <row r="443" spans="7:12" x14ac:dyDescent="0.35">
      <c r="G443" s="15"/>
      <c r="H443" s="15"/>
      <c r="I443" s="15"/>
      <c r="J443" s="15"/>
      <c r="K443" s="15"/>
      <c r="L443" s="15"/>
    </row>
    <row r="444" spans="7:12" x14ac:dyDescent="0.35">
      <c r="G444" s="15"/>
      <c r="H444" s="15"/>
      <c r="I444" s="15"/>
      <c r="J444" s="15"/>
      <c r="K444" s="15"/>
      <c r="L444" s="15"/>
    </row>
    <row r="445" spans="7:12" x14ac:dyDescent="0.35">
      <c r="G445" s="15"/>
      <c r="H445" s="15"/>
      <c r="I445" s="15"/>
      <c r="J445" s="15"/>
      <c r="K445" s="15"/>
      <c r="L445" s="15"/>
    </row>
    <row r="446" spans="7:12" x14ac:dyDescent="0.35">
      <c r="G446" s="15"/>
      <c r="H446" s="15"/>
      <c r="I446" s="15"/>
      <c r="J446" s="15"/>
      <c r="K446" s="15"/>
      <c r="L446" s="15"/>
    </row>
    <row r="447" spans="7:12" x14ac:dyDescent="0.35">
      <c r="G447" s="15"/>
      <c r="H447" s="15"/>
      <c r="I447" s="15"/>
      <c r="J447" s="15"/>
      <c r="K447" s="15"/>
      <c r="L447" s="15"/>
    </row>
    <row r="448" spans="7:12" x14ac:dyDescent="0.35">
      <c r="G448" s="15"/>
      <c r="H448" s="15"/>
      <c r="I448" s="15"/>
      <c r="J448" s="15"/>
      <c r="K448" s="15"/>
      <c r="L448" s="15"/>
    </row>
    <row r="449" spans="7:12" x14ac:dyDescent="0.35">
      <c r="G449" s="15"/>
      <c r="H449" s="15"/>
      <c r="I449" s="15"/>
      <c r="J449" s="15"/>
      <c r="K449" s="15"/>
      <c r="L449" s="15"/>
    </row>
    <row r="450" spans="7:12" x14ac:dyDescent="0.35">
      <c r="G450" s="15"/>
      <c r="H450" s="15"/>
      <c r="I450" s="15"/>
      <c r="J450" s="15"/>
      <c r="K450" s="15"/>
      <c r="L450" s="15"/>
    </row>
    <row r="451" spans="7:12" x14ac:dyDescent="0.35">
      <c r="G451" s="15"/>
      <c r="H451" s="15"/>
      <c r="I451" s="15"/>
      <c r="J451" s="15"/>
      <c r="K451" s="15"/>
      <c r="L451" s="15"/>
    </row>
    <row r="452" spans="7:12" x14ac:dyDescent="0.35">
      <c r="G452" s="15"/>
      <c r="H452" s="15"/>
      <c r="I452" s="15"/>
      <c r="J452" s="15"/>
      <c r="K452" s="15"/>
      <c r="L452" s="15"/>
    </row>
    <row r="453" spans="7:12" x14ac:dyDescent="0.35">
      <c r="G453" s="15"/>
      <c r="H453" s="15"/>
      <c r="I453" s="15"/>
      <c r="J453" s="15"/>
      <c r="K453" s="15"/>
      <c r="L453" s="15"/>
    </row>
    <row r="454" spans="7:12" x14ac:dyDescent="0.35">
      <c r="G454" s="15"/>
      <c r="H454" s="15"/>
      <c r="I454" s="15"/>
      <c r="J454" s="15"/>
      <c r="K454" s="15"/>
      <c r="L454" s="15"/>
    </row>
    <row r="455" spans="7:12" x14ac:dyDescent="0.35">
      <c r="G455" s="15"/>
      <c r="H455" s="15"/>
      <c r="I455" s="15"/>
      <c r="J455" s="15"/>
      <c r="K455" s="15"/>
      <c r="L455" s="15"/>
    </row>
    <row r="456" spans="7:12" x14ac:dyDescent="0.35">
      <c r="G456" s="15"/>
      <c r="H456" s="15"/>
      <c r="I456" s="15"/>
      <c r="J456" s="15"/>
      <c r="K456" s="15"/>
      <c r="L456" s="15"/>
    </row>
    <row r="457" spans="7:12" x14ac:dyDescent="0.35">
      <c r="G457" s="15"/>
      <c r="H457" s="15"/>
      <c r="I457" s="15"/>
      <c r="J457" s="15"/>
      <c r="K457" s="15"/>
      <c r="L457" s="15"/>
    </row>
    <row r="458" spans="7:12" x14ac:dyDescent="0.35">
      <c r="G458" s="15"/>
      <c r="H458" s="15"/>
      <c r="I458" s="15"/>
      <c r="J458" s="15"/>
      <c r="K458" s="15"/>
      <c r="L458" s="15"/>
    </row>
    <row r="459" spans="7:12" x14ac:dyDescent="0.35">
      <c r="G459" s="15"/>
      <c r="H459" s="15"/>
      <c r="I459" s="15"/>
      <c r="J459" s="15"/>
      <c r="K459" s="15"/>
      <c r="L459" s="15"/>
    </row>
    <row r="460" spans="7:12" x14ac:dyDescent="0.35">
      <c r="G460" s="15"/>
      <c r="H460" s="15"/>
      <c r="I460" s="15"/>
      <c r="J460" s="15"/>
      <c r="K460" s="15"/>
      <c r="L460" s="15"/>
    </row>
    <row r="461" spans="7:12" x14ac:dyDescent="0.35">
      <c r="G461" s="15"/>
      <c r="H461" s="15"/>
      <c r="I461" s="15"/>
      <c r="J461" s="15"/>
      <c r="K461" s="15"/>
      <c r="L461" s="15"/>
    </row>
    <row r="462" spans="7:12" x14ac:dyDescent="0.35">
      <c r="G462" s="15"/>
      <c r="H462" s="15"/>
      <c r="I462" s="15"/>
      <c r="J462" s="15"/>
      <c r="K462" s="15"/>
      <c r="L462" s="15"/>
    </row>
    <row r="463" spans="7:12" x14ac:dyDescent="0.35">
      <c r="G463" s="15"/>
      <c r="H463" s="15"/>
      <c r="I463" s="15"/>
      <c r="J463" s="15"/>
      <c r="K463" s="15"/>
      <c r="L463" s="15"/>
    </row>
    <row r="464" spans="7:12" x14ac:dyDescent="0.35">
      <c r="G464" s="15"/>
      <c r="H464" s="15"/>
      <c r="I464" s="15"/>
      <c r="J464" s="15"/>
      <c r="K464" s="15"/>
      <c r="L464" s="15"/>
    </row>
    <row r="465" spans="7:12" x14ac:dyDescent="0.35">
      <c r="G465" s="15"/>
      <c r="H465" s="15"/>
      <c r="I465" s="15"/>
      <c r="J465" s="15"/>
      <c r="K465" s="15"/>
      <c r="L465" s="15"/>
    </row>
    <row r="466" spans="7:12" x14ac:dyDescent="0.35">
      <c r="G466" s="15"/>
      <c r="H466" s="15"/>
      <c r="I466" s="15"/>
      <c r="J466" s="15"/>
      <c r="K466" s="15"/>
      <c r="L466" s="15"/>
    </row>
    <row r="467" spans="7:12" x14ac:dyDescent="0.35">
      <c r="G467" s="15"/>
      <c r="H467" s="15"/>
      <c r="I467" s="15"/>
      <c r="J467" s="15"/>
      <c r="K467" s="15"/>
      <c r="L467" s="15"/>
    </row>
    <row r="468" spans="7:12" x14ac:dyDescent="0.35">
      <c r="G468" s="15"/>
      <c r="H468" s="15"/>
      <c r="I468" s="15"/>
      <c r="J468" s="15"/>
      <c r="K468" s="15"/>
      <c r="L468" s="15"/>
    </row>
    <row r="469" spans="7:12" x14ac:dyDescent="0.35">
      <c r="G469" s="15"/>
      <c r="H469" s="15"/>
      <c r="I469" s="15"/>
      <c r="J469" s="15"/>
      <c r="K469" s="15"/>
      <c r="L469" s="15"/>
    </row>
    <row r="470" spans="7:12" x14ac:dyDescent="0.35">
      <c r="G470" s="15"/>
      <c r="H470" s="15"/>
      <c r="I470" s="15"/>
      <c r="J470" s="15"/>
      <c r="K470" s="15"/>
      <c r="L470" s="15"/>
    </row>
    <row r="471" spans="7:12" x14ac:dyDescent="0.35">
      <c r="G471" s="15"/>
      <c r="H471" s="15"/>
      <c r="I471" s="15"/>
      <c r="J471" s="15"/>
      <c r="K471" s="15"/>
      <c r="L471" s="15"/>
    </row>
    <row r="472" spans="7:12" x14ac:dyDescent="0.35">
      <c r="G472" s="15"/>
      <c r="H472" s="15"/>
      <c r="I472" s="15"/>
      <c r="J472" s="15"/>
      <c r="K472" s="15"/>
      <c r="L472" s="15"/>
    </row>
    <row r="473" spans="7:12" x14ac:dyDescent="0.35">
      <c r="G473" s="15"/>
      <c r="H473" s="15"/>
      <c r="I473" s="15"/>
      <c r="J473" s="15"/>
      <c r="K473" s="15"/>
      <c r="L473" s="15"/>
    </row>
    <row r="474" spans="7:12" x14ac:dyDescent="0.35">
      <c r="G474" s="15"/>
      <c r="H474" s="15"/>
      <c r="I474" s="15"/>
      <c r="J474" s="15"/>
      <c r="K474" s="15"/>
      <c r="L474" s="15"/>
    </row>
    <row r="475" spans="7:12" x14ac:dyDescent="0.35">
      <c r="G475" s="15"/>
      <c r="H475" s="15"/>
      <c r="I475" s="15"/>
      <c r="J475" s="15"/>
      <c r="K475" s="15"/>
      <c r="L475" s="15"/>
    </row>
    <row r="476" spans="7:12" x14ac:dyDescent="0.35">
      <c r="G476" s="15"/>
      <c r="H476" s="15"/>
      <c r="I476" s="15"/>
      <c r="J476" s="15"/>
      <c r="K476" s="15"/>
      <c r="L476" s="15"/>
    </row>
    <row r="477" spans="7:12" x14ac:dyDescent="0.35">
      <c r="G477" s="15"/>
      <c r="H477" s="15"/>
      <c r="I477" s="15"/>
      <c r="J477" s="15"/>
      <c r="K477" s="15"/>
      <c r="L477" s="15"/>
    </row>
    <row r="478" spans="7:12" x14ac:dyDescent="0.35">
      <c r="G478" s="15"/>
      <c r="H478" s="15"/>
      <c r="I478" s="15"/>
      <c r="J478" s="15"/>
      <c r="K478" s="15"/>
      <c r="L478" s="15"/>
    </row>
    <row r="479" spans="7:12" x14ac:dyDescent="0.35">
      <c r="G479" s="15"/>
      <c r="H479" s="15"/>
      <c r="I479" s="15"/>
      <c r="J479" s="15"/>
      <c r="K479" s="15"/>
      <c r="L479" s="15"/>
    </row>
    <row r="480" spans="7:12" x14ac:dyDescent="0.35">
      <c r="G480" s="15"/>
      <c r="H480" s="15"/>
      <c r="I480" s="15"/>
      <c r="J480" s="15"/>
      <c r="K480" s="15"/>
      <c r="L480" s="15"/>
    </row>
    <row r="481" spans="7:12" x14ac:dyDescent="0.35">
      <c r="G481" s="15"/>
      <c r="H481" s="15"/>
      <c r="I481" s="15"/>
      <c r="J481" s="15"/>
      <c r="K481" s="15"/>
      <c r="L481" s="15"/>
    </row>
    <row r="482" spans="7:12" x14ac:dyDescent="0.35">
      <c r="G482" s="15"/>
      <c r="H482" s="15"/>
      <c r="I482" s="15"/>
      <c r="J482" s="15"/>
      <c r="K482" s="15"/>
      <c r="L482" s="15"/>
    </row>
    <row r="483" spans="7:12" x14ac:dyDescent="0.35">
      <c r="G483" s="15"/>
      <c r="H483" s="15"/>
      <c r="I483" s="15"/>
      <c r="J483" s="15"/>
      <c r="K483" s="15"/>
      <c r="L483" s="15"/>
    </row>
    <row r="484" spans="7:12" x14ac:dyDescent="0.35">
      <c r="G484" s="15"/>
      <c r="H484" s="15"/>
      <c r="I484" s="15"/>
      <c r="J484" s="15"/>
      <c r="K484" s="15"/>
      <c r="L484" s="15"/>
    </row>
    <row r="485" spans="7:12" x14ac:dyDescent="0.35">
      <c r="G485" s="15"/>
      <c r="H485" s="15"/>
      <c r="I485" s="15"/>
      <c r="J485" s="15"/>
      <c r="K485" s="15"/>
      <c r="L485" s="15"/>
    </row>
    <row r="486" spans="7:12" x14ac:dyDescent="0.35">
      <c r="G486" s="15"/>
      <c r="H486" s="15"/>
      <c r="I486" s="15"/>
      <c r="J486" s="15"/>
      <c r="K486" s="15"/>
      <c r="L486" s="15"/>
    </row>
    <row r="487" spans="7:12" x14ac:dyDescent="0.35">
      <c r="G487" s="15"/>
      <c r="H487" s="15"/>
      <c r="I487" s="15"/>
      <c r="J487" s="15"/>
      <c r="K487" s="15"/>
      <c r="L487" s="15"/>
    </row>
    <row r="488" spans="7:12" x14ac:dyDescent="0.35">
      <c r="G488" s="15"/>
      <c r="H488" s="15"/>
      <c r="I488" s="15"/>
      <c r="J488" s="15"/>
      <c r="K488" s="15"/>
      <c r="L488" s="15"/>
    </row>
    <row r="489" spans="7:12" x14ac:dyDescent="0.35">
      <c r="G489" s="15"/>
      <c r="H489" s="15"/>
      <c r="I489" s="15"/>
      <c r="J489" s="15"/>
      <c r="K489" s="15"/>
      <c r="L489" s="15"/>
    </row>
    <row r="490" spans="7:12" x14ac:dyDescent="0.35">
      <c r="G490" s="15"/>
      <c r="H490" s="15"/>
      <c r="I490" s="15"/>
      <c r="J490" s="15"/>
      <c r="K490" s="15"/>
      <c r="L490" s="15"/>
    </row>
    <row r="491" spans="7:12" x14ac:dyDescent="0.35">
      <c r="G491" s="15"/>
      <c r="H491" s="15"/>
      <c r="I491" s="15"/>
      <c r="J491" s="15"/>
      <c r="K491" s="15"/>
      <c r="L491" s="15"/>
    </row>
    <row r="492" spans="7:12" x14ac:dyDescent="0.35">
      <c r="G492" s="15"/>
      <c r="H492" s="15"/>
      <c r="I492" s="15"/>
      <c r="J492" s="15"/>
      <c r="K492" s="15"/>
      <c r="L492" s="15"/>
    </row>
    <row r="493" spans="7:12" x14ac:dyDescent="0.35">
      <c r="G493" s="15"/>
      <c r="H493" s="15"/>
      <c r="I493" s="15"/>
      <c r="J493" s="15"/>
      <c r="K493" s="15"/>
      <c r="L493" s="15"/>
    </row>
    <row r="494" spans="7:12" x14ac:dyDescent="0.35">
      <c r="G494" s="15"/>
      <c r="H494" s="15"/>
      <c r="I494" s="15"/>
      <c r="J494" s="15"/>
      <c r="K494" s="15"/>
      <c r="L494" s="15"/>
    </row>
    <row r="495" spans="7:12" x14ac:dyDescent="0.35">
      <c r="G495" s="15"/>
      <c r="H495" s="15"/>
      <c r="I495" s="15"/>
      <c r="J495" s="15"/>
      <c r="K495" s="15"/>
      <c r="L495" s="15"/>
    </row>
    <row r="496" spans="7:12" x14ac:dyDescent="0.35">
      <c r="G496" s="15"/>
      <c r="H496" s="15"/>
      <c r="I496" s="15"/>
      <c r="J496" s="15"/>
      <c r="K496" s="15"/>
      <c r="L496" s="15"/>
    </row>
    <row r="497" spans="7:12" x14ac:dyDescent="0.35">
      <c r="G497" s="15"/>
      <c r="H497" s="15"/>
      <c r="I497" s="15"/>
      <c r="J497" s="15"/>
      <c r="K497" s="15"/>
      <c r="L497" s="15"/>
    </row>
    <row r="498" spans="7:12" x14ac:dyDescent="0.35">
      <c r="G498" s="15"/>
      <c r="H498" s="15"/>
      <c r="I498" s="15"/>
      <c r="J498" s="15"/>
      <c r="K498" s="15"/>
      <c r="L498" s="15"/>
    </row>
    <row r="499" spans="7:12" x14ac:dyDescent="0.35">
      <c r="G499" s="15"/>
      <c r="H499" s="15"/>
      <c r="I499" s="15"/>
      <c r="J499" s="15"/>
      <c r="K499" s="15"/>
      <c r="L499" s="15"/>
    </row>
    <row r="500" spans="7:12" x14ac:dyDescent="0.35">
      <c r="G500" s="15"/>
      <c r="H500" s="15"/>
      <c r="I500" s="15"/>
      <c r="J500" s="15"/>
      <c r="K500" s="15"/>
      <c r="L500" s="15"/>
    </row>
    <row r="501" spans="7:12" x14ac:dyDescent="0.35">
      <c r="G501" s="15"/>
      <c r="H501" s="15"/>
      <c r="I501" s="15"/>
      <c r="J501" s="15"/>
      <c r="K501" s="15"/>
      <c r="L501" s="15"/>
    </row>
    <row r="502" spans="7:12" x14ac:dyDescent="0.35">
      <c r="G502" s="15"/>
      <c r="H502" s="15"/>
      <c r="I502" s="15"/>
      <c r="J502" s="15"/>
      <c r="K502" s="15"/>
      <c r="L502" s="15"/>
    </row>
    <row r="503" spans="7:12" x14ac:dyDescent="0.35">
      <c r="G503" s="15"/>
      <c r="H503" s="15"/>
      <c r="I503" s="15"/>
      <c r="J503" s="15"/>
      <c r="K503" s="15"/>
      <c r="L503" s="15"/>
    </row>
    <row r="504" spans="7:12" x14ac:dyDescent="0.35">
      <c r="G504" s="15"/>
      <c r="H504" s="15"/>
      <c r="I504" s="15"/>
      <c r="J504" s="15"/>
      <c r="K504" s="15"/>
      <c r="L504" s="15"/>
    </row>
    <row r="505" spans="7:12" x14ac:dyDescent="0.35">
      <c r="G505" s="15"/>
      <c r="H505" s="15"/>
      <c r="I505" s="15"/>
      <c r="J505" s="15"/>
      <c r="K505" s="15"/>
      <c r="L505" s="15"/>
    </row>
    <row r="506" spans="7:12" x14ac:dyDescent="0.35">
      <c r="G506" s="15"/>
      <c r="H506" s="15"/>
      <c r="I506" s="15"/>
      <c r="J506" s="15"/>
      <c r="K506" s="15"/>
      <c r="L506" s="15"/>
    </row>
    <row r="507" spans="7:12" x14ac:dyDescent="0.35">
      <c r="G507" s="15"/>
      <c r="H507" s="15"/>
      <c r="I507" s="15"/>
      <c r="J507" s="15"/>
      <c r="K507" s="15"/>
      <c r="L507" s="15"/>
    </row>
    <row r="508" spans="7:12" x14ac:dyDescent="0.35">
      <c r="G508" s="15"/>
      <c r="H508" s="15"/>
      <c r="I508" s="15"/>
      <c r="J508" s="15"/>
      <c r="K508" s="15"/>
      <c r="L508" s="15"/>
    </row>
    <row r="509" spans="7:12" x14ac:dyDescent="0.35">
      <c r="G509" s="15"/>
      <c r="H509" s="15"/>
      <c r="I509" s="15"/>
      <c r="J509" s="15"/>
      <c r="K509" s="15"/>
      <c r="L509" s="15"/>
    </row>
    <row r="510" spans="7:12" x14ac:dyDescent="0.35">
      <c r="G510" s="15"/>
      <c r="H510" s="15"/>
      <c r="I510" s="15"/>
      <c r="J510" s="15"/>
      <c r="K510" s="15"/>
      <c r="L510" s="15"/>
    </row>
    <row r="511" spans="7:12" x14ac:dyDescent="0.35">
      <c r="G511" s="15"/>
      <c r="H511" s="15"/>
      <c r="I511" s="15"/>
      <c r="J511" s="15"/>
      <c r="K511" s="15"/>
      <c r="L511" s="15"/>
    </row>
    <row r="512" spans="7:12" x14ac:dyDescent="0.35">
      <c r="G512" s="15"/>
      <c r="H512" s="15"/>
      <c r="I512" s="15"/>
      <c r="J512" s="15"/>
      <c r="K512" s="15"/>
      <c r="L512" s="15"/>
    </row>
    <row r="513" spans="7:12" x14ac:dyDescent="0.35">
      <c r="G513" s="15"/>
      <c r="H513" s="15"/>
      <c r="I513" s="15"/>
      <c r="J513" s="15"/>
      <c r="K513" s="15"/>
      <c r="L513" s="15"/>
    </row>
    <row r="514" spans="7:12" x14ac:dyDescent="0.35">
      <c r="G514" s="15"/>
      <c r="H514" s="15"/>
      <c r="I514" s="15"/>
      <c r="J514" s="15"/>
      <c r="K514" s="15"/>
      <c r="L514" s="15"/>
    </row>
    <row r="515" spans="7:12" x14ac:dyDescent="0.35">
      <c r="G515" s="15"/>
      <c r="H515" s="15"/>
      <c r="I515" s="15"/>
      <c r="J515" s="15"/>
      <c r="K515" s="15"/>
      <c r="L515" s="15"/>
    </row>
    <row r="516" spans="7:12" x14ac:dyDescent="0.35">
      <c r="K516" s="15"/>
      <c r="L516" s="15"/>
    </row>
    <row r="517" spans="7:12" x14ac:dyDescent="0.35">
      <c r="K517" s="15"/>
    </row>
    <row r="518" spans="7:12" x14ac:dyDescent="0.35">
      <c r="K518" s="15"/>
    </row>
    <row r="519" spans="7:12" x14ac:dyDescent="0.35">
      <c r="K519" s="15"/>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1"/>
  <sheetViews>
    <sheetView workbookViewId="0">
      <selection sqref="A1:XFD1"/>
    </sheetView>
  </sheetViews>
  <sheetFormatPr defaultColWidth="9.25" defaultRowHeight="15" x14ac:dyDescent="0.35"/>
  <cols>
    <col min="1" max="1" width="49.3125" style="15" customWidth="1"/>
    <col min="2" max="2" width="14.6875" style="15" customWidth="1"/>
    <col min="3" max="8" width="15.5625" style="15" customWidth="1"/>
    <col min="9" max="9" width="12.3125" style="15" customWidth="1"/>
    <col min="10" max="16384" width="9.25" style="15"/>
  </cols>
  <sheetData>
    <row r="1" spans="1:12" ht="15.45" x14ac:dyDescent="0.4">
      <c r="A1" s="24" t="s">
        <v>463</v>
      </c>
    </row>
    <row r="2" spans="1:12" s="70" customFormat="1" x14ac:dyDescent="0.35">
      <c r="A2" s="70" t="s">
        <v>142</v>
      </c>
    </row>
    <row r="3" spans="1:12" ht="15.45" thickBot="1" x14ac:dyDescent="0.4">
      <c r="A3" s="15" t="s">
        <v>43</v>
      </c>
    </row>
    <row r="4" spans="1:12" ht="61.75" x14ac:dyDescent="0.4">
      <c r="A4" s="24" t="s">
        <v>63</v>
      </c>
      <c r="B4" s="24" t="s">
        <v>64</v>
      </c>
      <c r="C4" s="157" t="s">
        <v>17</v>
      </c>
      <c r="D4" s="157" t="s">
        <v>18</v>
      </c>
      <c r="E4" s="157" t="s">
        <v>19</v>
      </c>
      <c r="F4" s="157" t="s">
        <v>20</v>
      </c>
      <c r="G4" s="157" t="s">
        <v>21</v>
      </c>
      <c r="H4" s="189" t="s">
        <v>49</v>
      </c>
      <c r="I4" s="135" t="s">
        <v>46</v>
      </c>
    </row>
    <row r="5" spans="1:12" x14ac:dyDescent="0.35">
      <c r="A5" s="99" t="s">
        <v>0</v>
      </c>
      <c r="B5" s="99" t="s">
        <v>0</v>
      </c>
      <c r="C5" s="99">
        <v>6</v>
      </c>
      <c r="D5" s="99">
        <v>10</v>
      </c>
      <c r="E5" s="99">
        <v>7</v>
      </c>
      <c r="F5" s="99">
        <v>14</v>
      </c>
      <c r="G5" s="99">
        <v>63</v>
      </c>
      <c r="H5" s="190">
        <f>100-G5</f>
        <v>37</v>
      </c>
      <c r="I5" s="120">
        <v>19380</v>
      </c>
      <c r="K5" s="138"/>
    </row>
    <row r="6" spans="1:12" x14ac:dyDescent="0.35">
      <c r="A6" s="27" t="s">
        <v>65</v>
      </c>
      <c r="B6" s="102" t="s">
        <v>53</v>
      </c>
      <c r="C6" s="97">
        <v>6</v>
      </c>
      <c r="D6" s="97">
        <v>9</v>
      </c>
      <c r="E6" s="97">
        <v>7</v>
      </c>
      <c r="F6" s="97">
        <v>14</v>
      </c>
      <c r="G6" s="97">
        <v>64</v>
      </c>
      <c r="H6" s="191">
        <f t="shared" ref="H6:H10" si="0">100-G6</f>
        <v>36</v>
      </c>
      <c r="I6" s="122">
        <v>13270</v>
      </c>
      <c r="K6" s="138"/>
    </row>
    <row r="7" spans="1:12" x14ac:dyDescent="0.35">
      <c r="A7" s="29" t="s">
        <v>65</v>
      </c>
      <c r="B7" s="105" t="s">
        <v>54</v>
      </c>
      <c r="C7" s="97">
        <v>6</v>
      </c>
      <c r="D7" s="97">
        <v>12</v>
      </c>
      <c r="E7" s="97">
        <v>7</v>
      </c>
      <c r="F7" s="97">
        <v>14</v>
      </c>
      <c r="G7" s="97">
        <v>60</v>
      </c>
      <c r="H7" s="191">
        <f t="shared" si="0"/>
        <v>40</v>
      </c>
      <c r="I7" s="122">
        <v>6000</v>
      </c>
      <c r="K7" s="138"/>
    </row>
    <row r="8" spans="1:12" x14ac:dyDescent="0.35">
      <c r="A8" s="27" t="s">
        <v>66</v>
      </c>
      <c r="B8" s="102" t="s">
        <v>1</v>
      </c>
      <c r="C8" s="34">
        <v>4</v>
      </c>
      <c r="D8" s="34">
        <v>10</v>
      </c>
      <c r="E8" s="34">
        <v>7</v>
      </c>
      <c r="F8" s="34">
        <v>12</v>
      </c>
      <c r="G8" s="34">
        <v>64</v>
      </c>
      <c r="H8" s="192">
        <f t="shared" si="0"/>
        <v>36</v>
      </c>
      <c r="I8" s="137">
        <v>3230</v>
      </c>
      <c r="K8" s="138"/>
    </row>
    <row r="9" spans="1:12" x14ac:dyDescent="0.35">
      <c r="A9" s="15" t="s">
        <v>52</v>
      </c>
      <c r="B9" s="95" t="s">
        <v>2</v>
      </c>
      <c r="C9" s="97">
        <v>7</v>
      </c>
      <c r="D9" s="97">
        <v>15</v>
      </c>
      <c r="E9" s="97">
        <v>7</v>
      </c>
      <c r="F9" s="97">
        <v>15</v>
      </c>
      <c r="G9" s="97">
        <v>57</v>
      </c>
      <c r="H9" s="191">
        <f t="shared" si="0"/>
        <v>43</v>
      </c>
      <c r="I9" s="139">
        <v>2770</v>
      </c>
      <c r="K9" s="138"/>
    </row>
    <row r="10" spans="1:12" x14ac:dyDescent="0.35">
      <c r="A10" s="15" t="s">
        <v>52</v>
      </c>
      <c r="B10" s="113" t="s">
        <v>104</v>
      </c>
      <c r="C10" s="97">
        <v>8</v>
      </c>
      <c r="D10" s="97">
        <v>10</v>
      </c>
      <c r="E10" s="97">
        <v>7</v>
      </c>
      <c r="F10" s="97">
        <v>14</v>
      </c>
      <c r="G10" s="97">
        <v>64</v>
      </c>
      <c r="H10" s="191">
        <f t="shared" si="0"/>
        <v>36</v>
      </c>
      <c r="I10" s="139">
        <v>1180</v>
      </c>
      <c r="K10" s="138"/>
    </row>
    <row r="12" spans="1:12" x14ac:dyDescent="0.35">
      <c r="B12" s="193"/>
    </row>
    <row r="15" spans="1:12" ht="15.45" x14ac:dyDescent="0.4">
      <c r="F15" s="24"/>
      <c r="G15" s="24"/>
      <c r="H15" s="157"/>
      <c r="I15" s="157"/>
      <c r="J15" s="157"/>
      <c r="K15" s="157"/>
      <c r="L15" s="157"/>
    </row>
    <row r="16" spans="1:12" x14ac:dyDescent="0.35">
      <c r="H16" s="97"/>
      <c r="I16" s="97"/>
      <c r="J16" s="97"/>
      <c r="K16" s="97"/>
      <c r="L16" s="97"/>
    </row>
    <row r="17" spans="7:12" x14ac:dyDescent="0.35">
      <c r="G17" s="95"/>
      <c r="H17" s="97"/>
      <c r="I17" s="97"/>
      <c r="J17" s="97"/>
      <c r="K17" s="97"/>
      <c r="L17" s="97"/>
    </row>
    <row r="18" spans="7:12" x14ac:dyDescent="0.35">
      <c r="G18" s="95"/>
      <c r="H18" s="97"/>
      <c r="I18" s="97"/>
      <c r="J18" s="97"/>
      <c r="K18" s="97"/>
      <c r="L18" s="97"/>
    </row>
    <row r="19" spans="7:12" x14ac:dyDescent="0.35">
      <c r="G19" s="95"/>
      <c r="H19" s="97"/>
      <c r="I19" s="97"/>
      <c r="J19" s="97"/>
      <c r="K19" s="97"/>
      <c r="L19" s="97"/>
    </row>
    <row r="20" spans="7:12" x14ac:dyDescent="0.35">
      <c r="G20" s="95"/>
      <c r="H20" s="97"/>
      <c r="I20" s="97"/>
      <c r="J20" s="97"/>
      <c r="K20" s="97"/>
      <c r="L20" s="97"/>
    </row>
    <row r="21" spans="7:12" x14ac:dyDescent="0.35">
      <c r="G21" s="113"/>
      <c r="H21" s="97"/>
      <c r="I21" s="97"/>
      <c r="J21" s="97"/>
      <c r="K21" s="97"/>
      <c r="L21" s="97"/>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18"/>
  <sheetViews>
    <sheetView workbookViewId="0"/>
  </sheetViews>
  <sheetFormatPr defaultColWidth="9.25" defaultRowHeight="15" x14ac:dyDescent="0.35"/>
  <cols>
    <col min="1" max="1" width="51.0625" style="15" customWidth="1"/>
    <col min="2" max="2" width="14.0625" style="15" customWidth="1"/>
    <col min="3" max="12" width="15.5625" style="15" customWidth="1"/>
    <col min="13" max="13" width="12.1875" style="15" customWidth="1"/>
    <col min="14" max="16384" width="9.25" style="15"/>
  </cols>
  <sheetData>
    <row r="1" spans="1:14" ht="15.45" x14ac:dyDescent="0.4">
      <c r="A1" s="94" t="s">
        <v>388</v>
      </c>
    </row>
    <row r="2" spans="1:14" x14ac:dyDescent="0.35">
      <c r="A2" s="70" t="s">
        <v>142</v>
      </c>
    </row>
    <row r="3" spans="1:14" x14ac:dyDescent="0.35">
      <c r="A3" s="15" t="s">
        <v>43</v>
      </c>
    </row>
    <row r="4" spans="1:14" ht="61.75" x14ac:dyDescent="0.4">
      <c r="A4" s="24" t="s">
        <v>63</v>
      </c>
      <c r="B4" s="24" t="s">
        <v>64</v>
      </c>
      <c r="C4" s="157" t="s">
        <v>88</v>
      </c>
      <c r="D4" s="157" t="s">
        <v>89</v>
      </c>
      <c r="E4" s="157" t="s">
        <v>90</v>
      </c>
      <c r="F4" s="157" t="s">
        <v>91</v>
      </c>
      <c r="G4" s="157" t="s">
        <v>92</v>
      </c>
      <c r="H4" s="157" t="s">
        <v>133</v>
      </c>
      <c r="I4" s="157" t="s">
        <v>93</v>
      </c>
      <c r="J4" s="157" t="s">
        <v>94</v>
      </c>
      <c r="K4" s="157" t="s">
        <v>95</v>
      </c>
      <c r="L4" s="157" t="s">
        <v>167</v>
      </c>
      <c r="M4" s="135" t="s">
        <v>46</v>
      </c>
    </row>
    <row r="5" spans="1:14" x14ac:dyDescent="0.35">
      <c r="A5" s="99" t="s">
        <v>0</v>
      </c>
      <c r="B5" s="99" t="s">
        <v>0</v>
      </c>
      <c r="C5" s="99">
        <v>67</v>
      </c>
      <c r="D5" s="99">
        <v>71</v>
      </c>
      <c r="E5" s="99">
        <v>85</v>
      </c>
      <c r="F5" s="99">
        <v>65</v>
      </c>
      <c r="G5" s="99">
        <v>95</v>
      </c>
      <c r="H5" s="99">
        <v>70</v>
      </c>
      <c r="I5" s="100">
        <v>90</v>
      </c>
      <c r="J5" s="100">
        <v>85</v>
      </c>
      <c r="K5" s="100">
        <v>70</v>
      </c>
      <c r="L5" s="100">
        <v>62</v>
      </c>
      <c r="M5" s="120">
        <v>3610</v>
      </c>
    </row>
    <row r="6" spans="1:14" x14ac:dyDescent="0.35">
      <c r="A6" s="27" t="s">
        <v>65</v>
      </c>
      <c r="B6" s="102" t="s">
        <v>53</v>
      </c>
      <c r="C6" s="15">
        <v>69</v>
      </c>
      <c r="D6" s="15">
        <v>73</v>
      </c>
      <c r="E6" s="15">
        <v>85</v>
      </c>
      <c r="F6" s="15">
        <v>68</v>
      </c>
      <c r="G6" s="15">
        <v>96</v>
      </c>
      <c r="H6" s="15">
        <v>76</v>
      </c>
      <c r="I6" s="97">
        <v>92</v>
      </c>
      <c r="J6" s="97">
        <v>87</v>
      </c>
      <c r="K6" s="97">
        <v>74</v>
      </c>
      <c r="L6" s="97">
        <v>63</v>
      </c>
      <c r="M6" s="122">
        <v>2450</v>
      </c>
    </row>
    <row r="7" spans="1:14" x14ac:dyDescent="0.35">
      <c r="A7" s="29" t="s">
        <v>65</v>
      </c>
      <c r="B7" s="105" t="s">
        <v>54</v>
      </c>
      <c r="C7" s="15">
        <v>61</v>
      </c>
      <c r="D7" s="15">
        <v>66</v>
      </c>
      <c r="E7" s="15">
        <v>82</v>
      </c>
      <c r="F7" s="15">
        <v>57</v>
      </c>
      <c r="G7" s="15">
        <v>91</v>
      </c>
      <c r="H7" s="15">
        <v>54</v>
      </c>
      <c r="I7" s="97">
        <v>87</v>
      </c>
      <c r="J7" s="97">
        <v>78</v>
      </c>
      <c r="K7" s="97">
        <v>56</v>
      </c>
      <c r="L7" s="97">
        <v>60</v>
      </c>
      <c r="M7" s="122">
        <v>1140</v>
      </c>
    </row>
    <row r="8" spans="1:14" ht="15.45" x14ac:dyDescent="0.4">
      <c r="A8" s="27" t="s">
        <v>66</v>
      </c>
      <c r="B8" s="102" t="s">
        <v>1</v>
      </c>
      <c r="C8" s="27">
        <v>60</v>
      </c>
      <c r="D8" s="27">
        <v>62</v>
      </c>
      <c r="E8" s="27">
        <v>81</v>
      </c>
      <c r="F8" s="27">
        <v>53</v>
      </c>
      <c r="G8" s="27">
        <v>89</v>
      </c>
      <c r="H8" s="27">
        <v>47</v>
      </c>
      <c r="I8" s="34">
        <v>85</v>
      </c>
      <c r="J8" s="34">
        <v>76</v>
      </c>
      <c r="K8" s="34">
        <v>57</v>
      </c>
      <c r="L8" s="34">
        <v>61</v>
      </c>
      <c r="M8" s="137">
        <v>540</v>
      </c>
      <c r="N8" s="183"/>
    </row>
    <row r="9" spans="1:14" x14ac:dyDescent="0.35">
      <c r="A9" s="15" t="s">
        <v>52</v>
      </c>
      <c r="B9" s="95" t="s">
        <v>2</v>
      </c>
      <c r="C9" s="15">
        <v>62</v>
      </c>
      <c r="D9" s="15">
        <v>69</v>
      </c>
      <c r="E9" s="15">
        <v>83</v>
      </c>
      <c r="F9" s="15">
        <v>61</v>
      </c>
      <c r="G9" s="15">
        <v>94</v>
      </c>
      <c r="H9" s="15">
        <v>60</v>
      </c>
      <c r="I9" s="97">
        <v>89</v>
      </c>
      <c r="J9" s="97">
        <v>79</v>
      </c>
      <c r="K9" s="97">
        <v>56</v>
      </c>
      <c r="L9" s="97">
        <v>60</v>
      </c>
      <c r="M9" s="139">
        <v>600</v>
      </c>
    </row>
    <row r="10" spans="1:14" x14ac:dyDescent="0.35">
      <c r="A10" s="15" t="s">
        <v>52</v>
      </c>
      <c r="B10" s="113" t="s">
        <v>104</v>
      </c>
      <c r="C10" s="15">
        <v>67</v>
      </c>
      <c r="D10" s="15">
        <v>76</v>
      </c>
      <c r="E10" s="15">
        <v>86</v>
      </c>
      <c r="F10" s="15">
        <v>68</v>
      </c>
      <c r="G10" s="15">
        <v>97</v>
      </c>
      <c r="H10" s="15">
        <v>73</v>
      </c>
      <c r="I10" s="97">
        <v>94</v>
      </c>
      <c r="J10" s="97">
        <v>85</v>
      </c>
      <c r="K10" s="97">
        <v>73</v>
      </c>
      <c r="L10" s="97">
        <v>64</v>
      </c>
      <c r="M10" s="139">
        <v>220</v>
      </c>
    </row>
    <row r="13" spans="1:14" x14ac:dyDescent="0.35">
      <c r="I13" s="97"/>
      <c r="M13" s="138"/>
    </row>
    <row r="14" spans="1:14" x14ac:dyDescent="0.35">
      <c r="I14" s="97"/>
      <c r="M14" s="138"/>
    </row>
    <row r="15" spans="1:14" x14ac:dyDescent="0.35">
      <c r="I15" s="97"/>
      <c r="M15" s="138"/>
    </row>
    <row r="16" spans="1:14" x14ac:dyDescent="0.35">
      <c r="I16" s="97"/>
      <c r="M16" s="138"/>
    </row>
    <row r="17" spans="9:13" x14ac:dyDescent="0.35">
      <c r="I17" s="97"/>
      <c r="M17" s="138"/>
    </row>
    <row r="18" spans="9:13" x14ac:dyDescent="0.35">
      <c r="I18" s="97"/>
      <c r="M18" s="138"/>
    </row>
  </sheetData>
  <pageMargins left="0.7" right="0.7" top="0.75" bottom="0.75" header="0.3" footer="0.3"/>
  <pageSetup paperSize="9"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heetViews>
  <sheetFormatPr defaultRowHeight="15" x14ac:dyDescent="0.35"/>
  <cols>
    <col min="1" max="1" width="12" customWidth="1"/>
    <col min="2" max="2" width="132.6875" customWidth="1"/>
  </cols>
  <sheetData>
    <row r="1" spans="1:7" ht="15.55" x14ac:dyDescent="0.35">
      <c r="A1" s="1" t="s">
        <v>68</v>
      </c>
    </row>
    <row r="2" spans="1:7" ht="15.55" x14ac:dyDescent="0.35">
      <c r="A2" s="1" t="s">
        <v>69</v>
      </c>
      <c r="B2" s="1" t="s">
        <v>70</v>
      </c>
    </row>
    <row r="3" spans="1:7" x14ac:dyDescent="0.35">
      <c r="A3" t="s">
        <v>73</v>
      </c>
      <c r="B3" s="14" t="s">
        <v>71</v>
      </c>
    </row>
    <row r="4" spans="1:7" x14ac:dyDescent="0.35">
      <c r="A4" t="s">
        <v>74</v>
      </c>
      <c r="B4" s="14" t="s">
        <v>454</v>
      </c>
    </row>
    <row r="5" spans="1:7" x14ac:dyDescent="0.35">
      <c r="A5" t="s">
        <v>75</v>
      </c>
      <c r="B5" s="14" t="s">
        <v>337</v>
      </c>
    </row>
    <row r="6" spans="1:7" x14ac:dyDescent="0.35">
      <c r="A6" s="6" t="s">
        <v>76</v>
      </c>
      <c r="B6" s="9" t="s">
        <v>275</v>
      </c>
      <c r="C6" s="2"/>
      <c r="D6" s="2"/>
      <c r="E6" s="2"/>
      <c r="F6" s="2"/>
      <c r="G6" s="2"/>
    </row>
    <row r="7" spans="1:7" x14ac:dyDescent="0.35">
      <c r="A7" t="s">
        <v>77</v>
      </c>
      <c r="B7" s="9" t="s">
        <v>338</v>
      </c>
    </row>
    <row r="8" spans="1:7" x14ac:dyDescent="0.35">
      <c r="A8" t="s">
        <v>78</v>
      </c>
      <c r="B8" s="14" t="s">
        <v>481</v>
      </c>
    </row>
    <row r="9" spans="1:7" x14ac:dyDescent="0.35">
      <c r="A9" t="s">
        <v>83</v>
      </c>
      <c r="B9" s="14" t="s">
        <v>103</v>
      </c>
    </row>
    <row r="10" spans="1:7" ht="30" x14ac:dyDescent="0.35">
      <c r="A10" t="s">
        <v>102</v>
      </c>
      <c r="B10" s="14" t="s">
        <v>82</v>
      </c>
    </row>
    <row r="11" spans="1:7" x14ac:dyDescent="0.35">
      <c r="A11" t="s">
        <v>106</v>
      </c>
      <c r="B11" s="14" t="s">
        <v>107</v>
      </c>
    </row>
    <row r="12" spans="1:7" x14ac:dyDescent="0.35">
      <c r="A12" t="s">
        <v>109</v>
      </c>
      <c r="B12" s="14" t="s">
        <v>110</v>
      </c>
    </row>
    <row r="13" spans="1:7" ht="31.5" customHeight="1" x14ac:dyDescent="0.35">
      <c r="A13" t="s">
        <v>122</v>
      </c>
      <c r="B13" s="14" t="s">
        <v>441</v>
      </c>
    </row>
    <row r="14" spans="1:7" x14ac:dyDescent="0.35">
      <c r="A14" t="s">
        <v>274</v>
      </c>
      <c r="B14" s="14" t="s">
        <v>196</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12"/>
  <sheetViews>
    <sheetView workbookViewId="0">
      <pane xSplit="2" topLeftCell="C1" activePane="topRight" state="frozen"/>
      <selection pane="topRight"/>
    </sheetView>
  </sheetViews>
  <sheetFormatPr defaultColWidth="9.25" defaultRowHeight="15" x14ac:dyDescent="0.35"/>
  <cols>
    <col min="1" max="1" width="52.75" style="15" customWidth="1"/>
    <col min="2" max="2" width="15.3125" style="15" customWidth="1"/>
    <col min="3" max="24" width="13.0625" style="15" customWidth="1"/>
    <col min="25" max="25" width="12.6875" style="15" customWidth="1"/>
    <col min="26" max="16384" width="9.25" style="15"/>
  </cols>
  <sheetData>
    <row r="1" spans="1:26" ht="15.45" x14ac:dyDescent="0.4">
      <c r="A1" s="24" t="s">
        <v>389</v>
      </c>
    </row>
    <row r="2" spans="1:26" x14ac:dyDescent="0.35">
      <c r="A2" s="70" t="s">
        <v>142</v>
      </c>
    </row>
    <row r="3" spans="1:26" x14ac:dyDescent="0.35">
      <c r="A3" s="194" t="s">
        <v>169</v>
      </c>
    </row>
    <row r="4" spans="1:26" x14ac:dyDescent="0.35">
      <c r="A4" s="15" t="s">
        <v>43</v>
      </c>
    </row>
    <row r="5" spans="1:26" ht="64" customHeight="1" x14ac:dyDescent="0.4">
      <c r="A5" s="24" t="s">
        <v>63</v>
      </c>
      <c r="B5" s="24" t="s">
        <v>64</v>
      </c>
      <c r="C5" s="20" t="s">
        <v>372</v>
      </c>
      <c r="D5" s="20" t="s">
        <v>355</v>
      </c>
      <c r="E5" s="20" t="s">
        <v>357</v>
      </c>
      <c r="F5" s="20" t="s">
        <v>356</v>
      </c>
      <c r="G5" s="20" t="s">
        <v>373</v>
      </c>
      <c r="H5" s="20" t="s">
        <v>374</v>
      </c>
      <c r="I5" s="20" t="s">
        <v>361</v>
      </c>
      <c r="J5" s="20" t="s">
        <v>375</v>
      </c>
      <c r="K5" s="20" t="s">
        <v>363</v>
      </c>
      <c r="L5" s="20" t="s">
        <v>362</v>
      </c>
      <c r="M5" s="20" t="s">
        <v>364</v>
      </c>
      <c r="N5" s="20" t="s">
        <v>376</v>
      </c>
      <c r="O5" s="20" t="s">
        <v>377</v>
      </c>
      <c r="P5" s="20" t="s">
        <v>378</v>
      </c>
      <c r="Q5" s="20" t="s">
        <v>368</v>
      </c>
      <c r="R5" s="20" t="s">
        <v>379</v>
      </c>
      <c r="S5" s="20" t="s">
        <v>380</v>
      </c>
      <c r="T5" s="20" t="s">
        <v>367</v>
      </c>
      <c r="U5" s="20" t="s">
        <v>366</v>
      </c>
      <c r="V5" s="20" t="s">
        <v>381</v>
      </c>
      <c r="W5" s="195" t="s">
        <v>382</v>
      </c>
      <c r="X5" s="195" t="s">
        <v>383</v>
      </c>
      <c r="Y5" s="196" t="s">
        <v>50</v>
      </c>
    </row>
    <row r="6" spans="1:26" x14ac:dyDescent="0.35">
      <c r="A6" s="99" t="s">
        <v>0</v>
      </c>
      <c r="B6" s="99" t="s">
        <v>0</v>
      </c>
      <c r="C6" s="34">
        <v>16</v>
      </c>
      <c r="D6" s="34">
        <v>6</v>
      </c>
      <c r="E6" s="34">
        <v>7</v>
      </c>
      <c r="F6" s="34">
        <v>4</v>
      </c>
      <c r="G6" s="34">
        <v>24</v>
      </c>
      <c r="H6" s="34">
        <v>2</v>
      </c>
      <c r="I6" s="34">
        <v>4</v>
      </c>
      <c r="J6" s="34">
        <v>1</v>
      </c>
      <c r="K6" s="34">
        <v>6</v>
      </c>
      <c r="L6" s="34">
        <v>10</v>
      </c>
      <c r="M6" s="34">
        <v>6</v>
      </c>
      <c r="N6" s="34">
        <v>8</v>
      </c>
      <c r="O6" s="34">
        <v>1</v>
      </c>
      <c r="P6" s="34">
        <v>1</v>
      </c>
      <c r="Q6" s="34">
        <v>1</v>
      </c>
      <c r="R6" s="34">
        <v>24</v>
      </c>
      <c r="S6" s="34">
        <v>4</v>
      </c>
      <c r="T6" s="34">
        <v>1</v>
      </c>
      <c r="U6" s="34">
        <v>2</v>
      </c>
      <c r="V6" s="34">
        <v>2</v>
      </c>
      <c r="W6" s="34">
        <v>1</v>
      </c>
      <c r="X6" s="34">
        <v>0</v>
      </c>
      <c r="Y6" s="145">
        <v>8160</v>
      </c>
      <c r="Z6" s="23"/>
    </row>
    <row r="7" spans="1:26" ht="15.75" customHeight="1" x14ac:dyDescent="0.35">
      <c r="A7" s="27" t="s">
        <v>65</v>
      </c>
      <c r="B7" s="102" t="s">
        <v>53</v>
      </c>
      <c r="C7" s="34">
        <v>17</v>
      </c>
      <c r="D7" s="34">
        <v>7</v>
      </c>
      <c r="E7" s="34">
        <v>8</v>
      </c>
      <c r="F7" s="34">
        <v>5</v>
      </c>
      <c r="G7" s="34">
        <v>25</v>
      </c>
      <c r="H7" s="34">
        <v>2</v>
      </c>
      <c r="I7" s="34">
        <v>4</v>
      </c>
      <c r="J7" s="34">
        <v>1</v>
      </c>
      <c r="K7" s="34">
        <v>6</v>
      </c>
      <c r="L7" s="34">
        <v>10</v>
      </c>
      <c r="M7" s="34">
        <v>6</v>
      </c>
      <c r="N7" s="34">
        <v>2</v>
      </c>
      <c r="O7" s="34">
        <v>0</v>
      </c>
      <c r="P7" s="34">
        <v>1</v>
      </c>
      <c r="Q7" s="34">
        <v>0</v>
      </c>
      <c r="R7" s="34">
        <v>25</v>
      </c>
      <c r="S7" s="34">
        <v>4</v>
      </c>
      <c r="T7" s="34">
        <v>1</v>
      </c>
      <c r="U7" s="34">
        <v>1</v>
      </c>
      <c r="V7" s="34">
        <v>2</v>
      </c>
      <c r="W7" s="34">
        <v>1</v>
      </c>
      <c r="X7" s="34">
        <v>0</v>
      </c>
      <c r="Y7" s="145">
        <v>5690</v>
      </c>
      <c r="Z7" s="23"/>
    </row>
    <row r="8" spans="1:26" x14ac:dyDescent="0.35">
      <c r="A8" s="29" t="s">
        <v>65</v>
      </c>
      <c r="B8" s="105" t="s">
        <v>54</v>
      </c>
      <c r="C8" s="106">
        <v>12</v>
      </c>
      <c r="D8" s="106">
        <v>3</v>
      </c>
      <c r="E8" s="106">
        <v>5</v>
      </c>
      <c r="F8" s="106">
        <v>3</v>
      </c>
      <c r="G8" s="106">
        <v>20</v>
      </c>
      <c r="H8" s="106">
        <v>0</v>
      </c>
      <c r="I8" s="106">
        <v>3</v>
      </c>
      <c r="J8" s="106">
        <v>1</v>
      </c>
      <c r="K8" s="106">
        <v>6</v>
      </c>
      <c r="L8" s="106">
        <v>7</v>
      </c>
      <c r="M8" s="106">
        <v>6</v>
      </c>
      <c r="N8" s="106">
        <v>27</v>
      </c>
      <c r="O8" s="106">
        <v>3</v>
      </c>
      <c r="P8" s="106">
        <v>1</v>
      </c>
      <c r="Q8" s="106">
        <v>2</v>
      </c>
      <c r="R8" s="106">
        <v>19</v>
      </c>
      <c r="S8" s="106">
        <v>3</v>
      </c>
      <c r="T8" s="106">
        <v>1</v>
      </c>
      <c r="U8" s="106">
        <v>4</v>
      </c>
      <c r="V8" s="106">
        <v>2</v>
      </c>
      <c r="W8" s="106">
        <v>1</v>
      </c>
      <c r="X8" s="106">
        <v>1</v>
      </c>
      <c r="Y8" s="117">
        <v>2430</v>
      </c>
      <c r="Z8" s="23"/>
    </row>
    <row r="9" spans="1:26" x14ac:dyDescent="0.35">
      <c r="A9" s="27" t="s">
        <v>66</v>
      </c>
      <c r="B9" s="102" t="s">
        <v>1</v>
      </c>
      <c r="C9" s="97">
        <v>12</v>
      </c>
      <c r="D9" s="97">
        <v>2</v>
      </c>
      <c r="E9" s="97">
        <v>3</v>
      </c>
      <c r="F9" s="97">
        <v>1</v>
      </c>
      <c r="G9" s="97">
        <v>16</v>
      </c>
      <c r="H9" s="97">
        <v>0</v>
      </c>
      <c r="I9" s="97">
        <v>2</v>
      </c>
      <c r="J9" s="97">
        <v>0</v>
      </c>
      <c r="K9" s="97">
        <v>5</v>
      </c>
      <c r="L9" s="97">
        <v>8</v>
      </c>
      <c r="M9" s="97">
        <v>4</v>
      </c>
      <c r="N9" s="97">
        <v>40</v>
      </c>
      <c r="O9" s="97">
        <v>5</v>
      </c>
      <c r="P9" s="97">
        <v>1</v>
      </c>
      <c r="Q9" s="97">
        <v>3</v>
      </c>
      <c r="R9" s="97">
        <v>14</v>
      </c>
      <c r="S9" s="97">
        <v>2</v>
      </c>
      <c r="T9" s="97">
        <v>1</v>
      </c>
      <c r="U9" s="97">
        <v>5</v>
      </c>
      <c r="V9" s="97">
        <v>2</v>
      </c>
      <c r="W9" s="97">
        <v>1</v>
      </c>
      <c r="X9" s="97">
        <v>0</v>
      </c>
      <c r="Y9" s="118">
        <v>1320</v>
      </c>
      <c r="Z9" s="23"/>
    </row>
    <row r="10" spans="1:26" x14ac:dyDescent="0.35">
      <c r="A10" s="15" t="s">
        <v>52</v>
      </c>
      <c r="B10" s="95" t="s">
        <v>2</v>
      </c>
      <c r="C10" s="97">
        <v>12</v>
      </c>
      <c r="D10" s="97">
        <v>4</v>
      </c>
      <c r="E10" s="97">
        <v>6</v>
      </c>
      <c r="F10" s="97">
        <v>4</v>
      </c>
      <c r="G10" s="97">
        <v>24</v>
      </c>
      <c r="H10" s="97">
        <v>1</v>
      </c>
      <c r="I10" s="97">
        <v>4</v>
      </c>
      <c r="J10" s="97">
        <v>1</v>
      </c>
      <c r="K10" s="97">
        <v>8</v>
      </c>
      <c r="L10" s="97">
        <v>7</v>
      </c>
      <c r="M10" s="97">
        <v>7</v>
      </c>
      <c r="N10" s="97">
        <v>14</v>
      </c>
      <c r="O10" s="97">
        <v>1</v>
      </c>
      <c r="P10" s="97">
        <v>1</v>
      </c>
      <c r="Q10" s="97">
        <v>1</v>
      </c>
      <c r="R10" s="97">
        <v>24</v>
      </c>
      <c r="S10" s="97">
        <v>4</v>
      </c>
      <c r="T10" s="97">
        <v>1</v>
      </c>
      <c r="U10" s="97">
        <v>3</v>
      </c>
      <c r="V10" s="97">
        <v>2</v>
      </c>
      <c r="W10" s="97">
        <v>2</v>
      </c>
      <c r="X10" s="97">
        <v>1</v>
      </c>
      <c r="Y10" s="118">
        <v>1110</v>
      </c>
      <c r="Z10" s="23"/>
    </row>
    <row r="11" spans="1:26" x14ac:dyDescent="0.35">
      <c r="A11" s="15" t="s">
        <v>52</v>
      </c>
      <c r="B11" s="113" t="s">
        <v>104</v>
      </c>
      <c r="C11" s="97">
        <v>12</v>
      </c>
      <c r="D11" s="97">
        <v>6</v>
      </c>
      <c r="E11" s="97">
        <v>7</v>
      </c>
      <c r="F11" s="97">
        <v>9</v>
      </c>
      <c r="G11" s="97">
        <v>23</v>
      </c>
      <c r="H11" s="97">
        <v>1</v>
      </c>
      <c r="I11" s="97">
        <v>6</v>
      </c>
      <c r="J11" s="97">
        <v>1</v>
      </c>
      <c r="K11" s="97">
        <v>9</v>
      </c>
      <c r="L11" s="97">
        <v>15</v>
      </c>
      <c r="M11" s="97">
        <v>8</v>
      </c>
      <c r="N11" s="97">
        <v>7</v>
      </c>
      <c r="O11" s="97">
        <v>0</v>
      </c>
      <c r="P11" s="97">
        <v>1</v>
      </c>
      <c r="Q11" s="97">
        <v>2</v>
      </c>
      <c r="R11" s="97">
        <v>22</v>
      </c>
      <c r="S11" s="97">
        <v>2</v>
      </c>
      <c r="T11" s="97">
        <v>0</v>
      </c>
      <c r="U11" s="97">
        <v>1</v>
      </c>
      <c r="V11" s="97">
        <v>1</v>
      </c>
      <c r="W11" s="97">
        <v>2</v>
      </c>
      <c r="X11" s="97">
        <v>0</v>
      </c>
      <c r="Y11" s="118">
        <v>510</v>
      </c>
      <c r="Z11" s="23"/>
    </row>
    <row r="12" spans="1:26" x14ac:dyDescent="0.35">
      <c r="B12" s="97"/>
      <c r="C12" s="97"/>
      <c r="D12" s="97"/>
      <c r="E12" s="97"/>
      <c r="F12" s="97"/>
      <c r="G12" s="97"/>
      <c r="H12" s="97"/>
      <c r="I12" s="97"/>
      <c r="J12" s="97"/>
      <c r="K12" s="97"/>
      <c r="L12" s="97"/>
      <c r="M12" s="97"/>
      <c r="N12" s="97"/>
      <c r="O12" s="97"/>
      <c r="P12" s="97"/>
      <c r="Q12" s="97"/>
      <c r="R12" s="97"/>
      <c r="S12" s="97"/>
      <c r="T12" s="97"/>
      <c r="U12" s="97"/>
      <c r="V12" s="97"/>
      <c r="W12" s="97"/>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0"/>
  <sheetViews>
    <sheetView workbookViewId="0"/>
  </sheetViews>
  <sheetFormatPr defaultColWidth="9.25" defaultRowHeight="15" x14ac:dyDescent="0.35"/>
  <cols>
    <col min="1" max="1" width="51.0625" style="15" customWidth="1"/>
    <col min="2" max="2" width="14.875" style="15" customWidth="1"/>
    <col min="3" max="6" width="13.5625" style="15" customWidth="1"/>
    <col min="7" max="7" width="12.1875" style="15" customWidth="1"/>
    <col min="8" max="16384" width="9.25" style="15"/>
  </cols>
  <sheetData>
    <row r="1" spans="1:9" ht="15.45" x14ac:dyDescent="0.4">
      <c r="A1" s="24" t="s">
        <v>474</v>
      </c>
    </row>
    <row r="2" spans="1:9" x14ac:dyDescent="0.35">
      <c r="A2" s="15" t="s">
        <v>142</v>
      </c>
    </row>
    <row r="3" spans="1:9" ht="15.45" thickBot="1" x14ac:dyDescent="0.4">
      <c r="A3" s="15" t="s">
        <v>43</v>
      </c>
    </row>
    <row r="4" spans="1:9" ht="62.25" customHeight="1" x14ac:dyDescent="0.4">
      <c r="A4" s="24" t="s">
        <v>63</v>
      </c>
      <c r="B4" s="24" t="s">
        <v>64</v>
      </c>
      <c r="C4" s="197" t="s">
        <v>22</v>
      </c>
      <c r="D4" s="197" t="s">
        <v>20</v>
      </c>
      <c r="E4" s="197" t="s">
        <v>21</v>
      </c>
      <c r="F4" s="198" t="s">
        <v>49</v>
      </c>
      <c r="G4" s="197" t="s">
        <v>46</v>
      </c>
      <c r="H4" s="157"/>
      <c r="I4" s="135"/>
    </row>
    <row r="5" spans="1:9" x14ac:dyDescent="0.35">
      <c r="A5" s="99" t="s">
        <v>0</v>
      </c>
      <c r="B5" s="99" t="s">
        <v>0</v>
      </c>
      <c r="C5" s="100">
        <v>8</v>
      </c>
      <c r="D5" s="100">
        <v>18</v>
      </c>
      <c r="E5" s="100">
        <v>74</v>
      </c>
      <c r="F5" s="190">
        <f>100-E5</f>
        <v>26</v>
      </c>
      <c r="G5" s="120">
        <v>19380</v>
      </c>
      <c r="H5" s="97"/>
      <c r="I5" s="139"/>
    </row>
    <row r="6" spans="1:9" x14ac:dyDescent="0.35">
      <c r="A6" s="27" t="s">
        <v>65</v>
      </c>
      <c r="B6" s="102" t="s">
        <v>53</v>
      </c>
      <c r="C6" s="97">
        <v>10</v>
      </c>
      <c r="D6" s="97">
        <v>20</v>
      </c>
      <c r="E6" s="97">
        <v>70</v>
      </c>
      <c r="F6" s="191">
        <f t="shared" ref="F6:F10" si="0">100-E6</f>
        <v>30</v>
      </c>
      <c r="G6" s="122">
        <v>13270</v>
      </c>
      <c r="H6" s="97"/>
      <c r="I6" s="139"/>
    </row>
    <row r="7" spans="1:9" x14ac:dyDescent="0.35">
      <c r="A7" s="29" t="s">
        <v>65</v>
      </c>
      <c r="B7" s="105" t="s">
        <v>54</v>
      </c>
      <c r="C7" s="97">
        <v>5</v>
      </c>
      <c r="D7" s="97">
        <v>11</v>
      </c>
      <c r="E7" s="97">
        <v>84</v>
      </c>
      <c r="F7" s="191">
        <f t="shared" si="0"/>
        <v>16</v>
      </c>
      <c r="G7" s="122">
        <v>6000</v>
      </c>
      <c r="H7" s="97"/>
      <c r="I7" s="139"/>
    </row>
    <row r="8" spans="1:9" x14ac:dyDescent="0.35">
      <c r="A8" s="27" t="s">
        <v>66</v>
      </c>
      <c r="B8" s="102" t="s">
        <v>1</v>
      </c>
      <c r="C8" s="34">
        <v>3</v>
      </c>
      <c r="D8" s="34">
        <v>8</v>
      </c>
      <c r="E8" s="34">
        <v>89</v>
      </c>
      <c r="F8" s="192">
        <f t="shared" si="0"/>
        <v>11</v>
      </c>
      <c r="G8" s="137">
        <v>3230</v>
      </c>
      <c r="H8" s="97"/>
      <c r="I8" s="139"/>
    </row>
    <row r="9" spans="1:9" x14ac:dyDescent="0.35">
      <c r="A9" s="15" t="s">
        <v>52</v>
      </c>
      <c r="B9" s="95" t="s">
        <v>2</v>
      </c>
      <c r="C9" s="97">
        <v>6</v>
      </c>
      <c r="D9" s="97">
        <v>15</v>
      </c>
      <c r="E9" s="97">
        <v>79</v>
      </c>
      <c r="F9" s="191">
        <f t="shared" si="0"/>
        <v>21</v>
      </c>
      <c r="G9" s="139">
        <v>2770</v>
      </c>
      <c r="H9" s="97"/>
      <c r="I9" s="139"/>
    </row>
    <row r="10" spans="1:9" x14ac:dyDescent="0.35">
      <c r="A10" s="15" t="s">
        <v>52</v>
      </c>
      <c r="B10" s="113" t="s">
        <v>104</v>
      </c>
      <c r="C10" s="97">
        <v>8</v>
      </c>
      <c r="D10" s="97">
        <v>17</v>
      </c>
      <c r="E10" s="97">
        <v>75</v>
      </c>
      <c r="F10" s="191">
        <f t="shared" si="0"/>
        <v>25</v>
      </c>
      <c r="G10" s="139">
        <v>1180</v>
      </c>
      <c r="H10" s="97"/>
      <c r="I10" s="139"/>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7"/>
  <sheetViews>
    <sheetView workbookViewId="0"/>
  </sheetViews>
  <sheetFormatPr defaultColWidth="9.25" defaultRowHeight="15" x14ac:dyDescent="0.35"/>
  <cols>
    <col min="1" max="1" width="49.5625" style="15" customWidth="1"/>
    <col min="2" max="2" width="14.5" style="15" bestFit="1" customWidth="1"/>
    <col min="3" max="11" width="13.5625" style="15" customWidth="1"/>
    <col min="12" max="12" width="12.1875" style="15" customWidth="1"/>
    <col min="13" max="16384" width="9.25" style="15"/>
  </cols>
  <sheetData>
    <row r="1" spans="1:27" ht="15.45" x14ac:dyDescent="0.4">
      <c r="A1" s="94" t="s">
        <v>390</v>
      </c>
    </row>
    <row r="2" spans="1:27" x14ac:dyDescent="0.35">
      <c r="A2" s="15" t="s">
        <v>142</v>
      </c>
    </row>
    <row r="3" spans="1:27" x14ac:dyDescent="0.35">
      <c r="A3" s="15" t="s">
        <v>43</v>
      </c>
    </row>
    <row r="4" spans="1:27" ht="79.5" customHeight="1" x14ac:dyDescent="0.4">
      <c r="A4" s="24" t="s">
        <v>63</v>
      </c>
      <c r="B4" s="24" t="s">
        <v>64</v>
      </c>
      <c r="C4" s="157" t="s">
        <v>101</v>
      </c>
      <c r="D4" s="157" t="s">
        <v>100</v>
      </c>
      <c r="E4" s="157" t="s">
        <v>99</v>
      </c>
      <c r="F4" s="157" t="s">
        <v>98</v>
      </c>
      <c r="G4" s="157" t="s">
        <v>134</v>
      </c>
      <c r="H4" s="157" t="s">
        <v>93</v>
      </c>
      <c r="I4" s="157" t="s">
        <v>94</v>
      </c>
      <c r="J4" s="157" t="s">
        <v>97</v>
      </c>
      <c r="K4" s="157" t="s">
        <v>96</v>
      </c>
      <c r="L4" s="135" t="s">
        <v>46</v>
      </c>
    </row>
    <row r="5" spans="1:27" x14ac:dyDescent="0.35">
      <c r="A5" s="99" t="s">
        <v>0</v>
      </c>
      <c r="B5" s="99" t="s">
        <v>0</v>
      </c>
      <c r="C5" s="99">
        <v>82</v>
      </c>
      <c r="D5" s="99">
        <v>77</v>
      </c>
      <c r="E5" s="100">
        <v>87</v>
      </c>
      <c r="F5" s="100">
        <v>96</v>
      </c>
      <c r="G5" s="100">
        <v>80</v>
      </c>
      <c r="H5" s="100">
        <v>91</v>
      </c>
      <c r="I5" s="100">
        <v>92</v>
      </c>
      <c r="J5" s="100">
        <v>78</v>
      </c>
      <c r="K5" s="100">
        <v>52</v>
      </c>
      <c r="L5" s="120">
        <v>2320</v>
      </c>
      <c r="AA5" s="23"/>
    </row>
    <row r="6" spans="1:27" x14ac:dyDescent="0.35">
      <c r="A6" s="27" t="s">
        <v>65</v>
      </c>
      <c r="B6" s="102" t="s">
        <v>53</v>
      </c>
      <c r="C6" s="15">
        <v>83</v>
      </c>
      <c r="D6" s="15">
        <v>78</v>
      </c>
      <c r="E6" s="97">
        <v>88</v>
      </c>
      <c r="F6" s="97">
        <v>97</v>
      </c>
      <c r="G6" s="97">
        <v>83</v>
      </c>
      <c r="H6" s="97">
        <v>92</v>
      </c>
      <c r="I6" s="97">
        <v>94</v>
      </c>
      <c r="J6" s="97">
        <v>80</v>
      </c>
      <c r="K6" s="97">
        <v>53</v>
      </c>
      <c r="L6" s="122">
        <v>1900</v>
      </c>
      <c r="M6" s="199"/>
      <c r="AA6" s="23"/>
    </row>
    <row r="7" spans="1:27" x14ac:dyDescent="0.35">
      <c r="A7" s="29" t="s">
        <v>65</v>
      </c>
      <c r="B7" s="105" t="s">
        <v>54</v>
      </c>
      <c r="C7" s="15">
        <v>76</v>
      </c>
      <c r="D7" s="15">
        <v>72</v>
      </c>
      <c r="E7" s="97">
        <v>85</v>
      </c>
      <c r="F7" s="97">
        <v>93</v>
      </c>
      <c r="G7" s="97">
        <v>66</v>
      </c>
      <c r="H7" s="97">
        <v>84</v>
      </c>
      <c r="I7" s="97">
        <v>83</v>
      </c>
      <c r="J7" s="97">
        <v>66</v>
      </c>
      <c r="K7" s="97">
        <v>49</v>
      </c>
      <c r="L7" s="122">
        <v>400</v>
      </c>
      <c r="AA7" s="23"/>
    </row>
    <row r="8" spans="1:27" x14ac:dyDescent="0.35">
      <c r="A8" s="27" t="s">
        <v>66</v>
      </c>
      <c r="B8" s="102" t="s">
        <v>1</v>
      </c>
      <c r="C8" s="27">
        <v>79</v>
      </c>
      <c r="D8" s="27">
        <v>76</v>
      </c>
      <c r="E8" s="34">
        <v>85</v>
      </c>
      <c r="F8" s="34">
        <v>93</v>
      </c>
      <c r="G8" s="34">
        <v>58</v>
      </c>
      <c r="H8" s="34">
        <v>83</v>
      </c>
      <c r="I8" s="34">
        <v>81</v>
      </c>
      <c r="J8" s="34">
        <v>61</v>
      </c>
      <c r="K8" s="34">
        <v>50</v>
      </c>
      <c r="L8" s="137">
        <v>160</v>
      </c>
    </row>
    <row r="9" spans="1:27" x14ac:dyDescent="0.35">
      <c r="A9" s="15" t="s">
        <v>52</v>
      </c>
      <c r="B9" s="95" t="s">
        <v>2</v>
      </c>
      <c r="C9" s="15">
        <v>73</v>
      </c>
      <c r="D9" s="15">
        <v>69</v>
      </c>
      <c r="E9" s="97">
        <v>85</v>
      </c>
      <c r="F9" s="97">
        <v>93</v>
      </c>
      <c r="G9" s="97">
        <v>71</v>
      </c>
      <c r="H9" s="97">
        <v>85</v>
      </c>
      <c r="I9" s="97">
        <v>84</v>
      </c>
      <c r="J9" s="97">
        <v>69</v>
      </c>
      <c r="K9" s="97">
        <v>48</v>
      </c>
      <c r="L9" s="139">
        <v>250</v>
      </c>
    </row>
    <row r="10" spans="1:27" x14ac:dyDescent="0.35">
      <c r="A10" s="15" t="s">
        <v>52</v>
      </c>
      <c r="B10" s="113" t="s">
        <v>104</v>
      </c>
      <c r="C10" s="15">
        <v>83</v>
      </c>
      <c r="D10" s="15">
        <v>81</v>
      </c>
      <c r="E10" s="97">
        <v>88</v>
      </c>
      <c r="F10" s="97">
        <v>99</v>
      </c>
      <c r="G10" s="97">
        <v>82</v>
      </c>
      <c r="H10" s="97">
        <v>88</v>
      </c>
      <c r="I10" s="97">
        <v>92</v>
      </c>
      <c r="J10" s="97">
        <v>69</v>
      </c>
      <c r="K10" s="97">
        <v>54</v>
      </c>
      <c r="L10" s="139">
        <v>120</v>
      </c>
    </row>
    <row r="12" spans="1:27" x14ac:dyDescent="0.35">
      <c r="L12" s="138"/>
    </row>
    <row r="13" spans="1:27" x14ac:dyDescent="0.35">
      <c r="L13" s="138"/>
    </row>
    <row r="14" spans="1:27" x14ac:dyDescent="0.35">
      <c r="L14" s="138"/>
    </row>
    <row r="15" spans="1:27" x14ac:dyDescent="0.35">
      <c r="L15" s="138"/>
    </row>
    <row r="16" spans="1:27" x14ac:dyDescent="0.35">
      <c r="L16" s="138"/>
    </row>
    <row r="17" spans="12:12" x14ac:dyDescent="0.35">
      <c r="L17" s="138"/>
    </row>
  </sheetData>
  <pageMargins left="0.7" right="0.7" top="0.75" bottom="0.75" header="0.3" footer="0.3"/>
  <pageSetup paperSize="9" orientation="portrait" horizontalDpi="90" verticalDpi="9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
  <sheetViews>
    <sheetView workbookViewId="0">
      <pane xSplit="2" topLeftCell="C1" activePane="topRight" state="frozen"/>
      <selection pane="topRight"/>
    </sheetView>
  </sheetViews>
  <sheetFormatPr defaultColWidth="9.25" defaultRowHeight="15" x14ac:dyDescent="0.35"/>
  <cols>
    <col min="1" max="1" width="52.75" style="15" customWidth="1"/>
    <col min="2" max="2" width="15.3125" style="15" customWidth="1"/>
    <col min="3" max="22" width="13.0625" style="15" customWidth="1"/>
    <col min="23" max="23" width="12.6875" style="15" customWidth="1"/>
    <col min="24" max="16384" width="9.25" style="15"/>
  </cols>
  <sheetData>
    <row r="1" spans="1:23" ht="15.45" x14ac:dyDescent="0.4">
      <c r="A1" s="24" t="s">
        <v>478</v>
      </c>
    </row>
    <row r="2" spans="1:23" x14ac:dyDescent="0.35">
      <c r="A2" s="15" t="s">
        <v>142</v>
      </c>
    </row>
    <row r="3" spans="1:23" x14ac:dyDescent="0.35">
      <c r="A3" s="194" t="s">
        <v>169</v>
      </c>
    </row>
    <row r="4" spans="1:23" x14ac:dyDescent="0.35">
      <c r="A4" s="15" t="s">
        <v>43</v>
      </c>
      <c r="T4" s="199"/>
    </row>
    <row r="5" spans="1:23" ht="64.5" customHeight="1" x14ac:dyDescent="0.4">
      <c r="A5" s="24" t="s">
        <v>63</v>
      </c>
      <c r="B5" s="24" t="s">
        <v>64</v>
      </c>
      <c r="C5" s="20" t="s">
        <v>372</v>
      </c>
      <c r="D5" s="20" t="s">
        <v>384</v>
      </c>
      <c r="E5" s="20" t="s">
        <v>355</v>
      </c>
      <c r="F5" s="20" t="s">
        <v>357</v>
      </c>
      <c r="G5" s="20" t="s">
        <v>356</v>
      </c>
      <c r="H5" s="20" t="s">
        <v>373</v>
      </c>
      <c r="I5" s="20" t="s">
        <v>374</v>
      </c>
      <c r="J5" s="20" t="s">
        <v>361</v>
      </c>
      <c r="K5" s="20" t="s">
        <v>375</v>
      </c>
      <c r="L5" s="20" t="s">
        <v>385</v>
      </c>
      <c r="M5" s="20" t="s">
        <v>362</v>
      </c>
      <c r="N5" s="20" t="s">
        <v>364</v>
      </c>
      <c r="O5" s="20" t="s">
        <v>379</v>
      </c>
      <c r="P5" s="20" t="s">
        <v>376</v>
      </c>
      <c r="Q5" s="20" t="s">
        <v>377</v>
      </c>
      <c r="R5" s="20" t="s">
        <v>378</v>
      </c>
      <c r="S5" s="20" t="s">
        <v>368</v>
      </c>
      <c r="T5" s="20" t="s">
        <v>380</v>
      </c>
      <c r="U5" s="20" t="s">
        <v>367</v>
      </c>
      <c r="V5" s="20" t="s">
        <v>381</v>
      </c>
      <c r="W5" s="200" t="s">
        <v>50</v>
      </c>
    </row>
    <row r="6" spans="1:23" x14ac:dyDescent="0.35">
      <c r="A6" s="99" t="s">
        <v>0</v>
      </c>
      <c r="B6" s="99" t="s">
        <v>0</v>
      </c>
      <c r="C6" s="99">
        <v>38</v>
      </c>
      <c r="D6" s="99">
        <v>12</v>
      </c>
      <c r="E6" s="99">
        <v>1</v>
      </c>
      <c r="F6" s="99">
        <v>2</v>
      </c>
      <c r="G6" s="99">
        <v>1</v>
      </c>
      <c r="H6" s="99">
        <v>9</v>
      </c>
      <c r="I6" s="99">
        <v>1</v>
      </c>
      <c r="J6" s="99">
        <v>12</v>
      </c>
      <c r="K6" s="99">
        <v>0</v>
      </c>
      <c r="L6" s="99">
        <v>3</v>
      </c>
      <c r="M6" s="99">
        <v>2</v>
      </c>
      <c r="N6" s="99">
        <v>1</v>
      </c>
      <c r="O6" s="99">
        <v>25</v>
      </c>
      <c r="P6" s="99">
        <v>1</v>
      </c>
      <c r="Q6" s="99">
        <v>1</v>
      </c>
      <c r="R6" s="99">
        <v>0</v>
      </c>
      <c r="S6" s="99">
        <v>0</v>
      </c>
      <c r="T6" s="99">
        <v>0</v>
      </c>
      <c r="U6" s="99">
        <v>0</v>
      </c>
      <c r="V6" s="99">
        <v>0</v>
      </c>
      <c r="W6" s="215">
        <v>1780</v>
      </c>
    </row>
    <row r="7" spans="1:23" x14ac:dyDescent="0.35">
      <c r="A7" s="27" t="s">
        <v>65</v>
      </c>
      <c r="B7" s="102" t="s">
        <v>53</v>
      </c>
      <c r="C7" s="15">
        <v>38</v>
      </c>
      <c r="D7" s="15">
        <v>12</v>
      </c>
      <c r="E7" s="15">
        <v>1</v>
      </c>
      <c r="F7" s="15">
        <v>2</v>
      </c>
      <c r="G7" s="15">
        <v>1</v>
      </c>
      <c r="H7" s="15">
        <v>10</v>
      </c>
      <c r="I7" s="15">
        <v>1</v>
      </c>
      <c r="J7" s="15">
        <v>12</v>
      </c>
      <c r="K7" s="15">
        <v>0</v>
      </c>
      <c r="L7" s="15">
        <v>3</v>
      </c>
      <c r="M7" s="15">
        <v>2</v>
      </c>
      <c r="N7" s="15">
        <v>1</v>
      </c>
      <c r="O7" s="15">
        <v>25</v>
      </c>
      <c r="P7" s="15">
        <v>0</v>
      </c>
      <c r="Q7" s="15">
        <v>0</v>
      </c>
      <c r="R7" s="15">
        <v>0</v>
      </c>
      <c r="S7" s="15">
        <v>0</v>
      </c>
      <c r="T7" s="15">
        <v>0</v>
      </c>
      <c r="U7" s="15">
        <v>0</v>
      </c>
      <c r="V7" s="15">
        <v>0</v>
      </c>
      <c r="W7" s="262">
        <v>1440</v>
      </c>
    </row>
    <row r="8" spans="1:23" x14ac:dyDescent="0.35">
      <c r="A8" s="15" t="s">
        <v>65</v>
      </c>
      <c r="B8" s="95" t="s">
        <v>54</v>
      </c>
      <c r="C8" s="15">
        <v>39</v>
      </c>
      <c r="D8" s="15">
        <v>10</v>
      </c>
      <c r="E8" s="15">
        <v>1</v>
      </c>
      <c r="F8" s="15">
        <v>2</v>
      </c>
      <c r="G8" s="15">
        <v>1</v>
      </c>
      <c r="H8" s="15">
        <v>5</v>
      </c>
      <c r="I8" s="15">
        <v>0</v>
      </c>
      <c r="J8" s="15">
        <v>14</v>
      </c>
      <c r="K8" s="15">
        <v>0</v>
      </c>
      <c r="L8" s="15">
        <v>4</v>
      </c>
      <c r="M8" s="15">
        <v>2</v>
      </c>
      <c r="N8" s="15">
        <v>1</v>
      </c>
      <c r="O8" s="15">
        <v>25</v>
      </c>
      <c r="P8" s="15">
        <v>2</v>
      </c>
      <c r="Q8" s="15">
        <v>1</v>
      </c>
      <c r="R8" s="15">
        <v>0</v>
      </c>
      <c r="S8" s="15">
        <v>2</v>
      </c>
      <c r="T8" s="15">
        <v>0</v>
      </c>
      <c r="U8" s="15">
        <v>0</v>
      </c>
      <c r="V8" s="15">
        <v>0</v>
      </c>
      <c r="W8" s="263">
        <v>320</v>
      </c>
    </row>
    <row r="9" spans="1:23" x14ac:dyDescent="0.35">
      <c r="A9" s="27" t="s">
        <v>66</v>
      </c>
      <c r="B9" s="27" t="s">
        <v>1</v>
      </c>
      <c r="C9" s="27">
        <v>45</v>
      </c>
      <c r="D9" s="27">
        <v>10</v>
      </c>
      <c r="E9" s="27">
        <v>2</v>
      </c>
      <c r="F9" s="27">
        <v>4</v>
      </c>
      <c r="G9" s="27">
        <v>0</v>
      </c>
      <c r="H9" s="27">
        <v>4</v>
      </c>
      <c r="I9" s="27">
        <v>0</v>
      </c>
      <c r="J9" s="27">
        <v>15</v>
      </c>
      <c r="K9" s="27">
        <v>0</v>
      </c>
      <c r="L9" s="27">
        <v>6</v>
      </c>
      <c r="M9" s="27">
        <v>2</v>
      </c>
      <c r="N9" s="27">
        <v>1</v>
      </c>
      <c r="O9" s="27">
        <v>17</v>
      </c>
      <c r="P9" s="27">
        <v>6</v>
      </c>
      <c r="Q9" s="27">
        <v>2</v>
      </c>
      <c r="R9" s="27">
        <v>0</v>
      </c>
      <c r="S9" s="27">
        <v>0</v>
      </c>
      <c r="T9" s="27">
        <v>0</v>
      </c>
      <c r="U9" s="27">
        <v>1</v>
      </c>
      <c r="V9" s="27">
        <v>0</v>
      </c>
      <c r="W9" s="264">
        <v>130</v>
      </c>
    </row>
    <row r="10" spans="1:23" x14ac:dyDescent="0.35">
      <c r="A10" s="15" t="s">
        <v>52</v>
      </c>
      <c r="B10" s="15" t="s">
        <v>2</v>
      </c>
      <c r="C10" s="15">
        <v>36</v>
      </c>
      <c r="D10" s="15">
        <v>10</v>
      </c>
      <c r="E10" s="15">
        <v>1</v>
      </c>
      <c r="F10" s="15">
        <v>0</v>
      </c>
      <c r="G10" s="15">
        <v>2</v>
      </c>
      <c r="H10" s="15">
        <v>6</v>
      </c>
      <c r="I10" s="15">
        <v>0</v>
      </c>
      <c r="J10" s="15">
        <v>14</v>
      </c>
      <c r="K10" s="15">
        <v>0</v>
      </c>
      <c r="L10" s="15">
        <v>4</v>
      </c>
      <c r="M10" s="15">
        <v>2</v>
      </c>
      <c r="N10" s="15">
        <v>1</v>
      </c>
      <c r="O10" s="15">
        <v>29</v>
      </c>
      <c r="P10" s="15">
        <v>0</v>
      </c>
      <c r="Q10" s="15">
        <v>0</v>
      </c>
      <c r="R10" s="15">
        <v>0</v>
      </c>
      <c r="S10" s="15">
        <v>3</v>
      </c>
      <c r="T10" s="15">
        <v>0</v>
      </c>
      <c r="U10" s="15">
        <v>0</v>
      </c>
      <c r="V10" s="15">
        <v>0</v>
      </c>
      <c r="W10" s="262">
        <v>200</v>
      </c>
    </row>
    <row r="11" spans="1:23" x14ac:dyDescent="0.35">
      <c r="A11" s="15" t="s">
        <v>52</v>
      </c>
      <c r="B11" s="15" t="s">
        <v>104</v>
      </c>
      <c r="C11" s="15">
        <v>33</v>
      </c>
      <c r="D11" s="15">
        <v>15</v>
      </c>
      <c r="E11" s="15">
        <v>1</v>
      </c>
      <c r="F11" s="15">
        <v>1</v>
      </c>
      <c r="G11" s="15">
        <v>0</v>
      </c>
      <c r="H11" s="15">
        <v>11</v>
      </c>
      <c r="I11" s="15">
        <v>0</v>
      </c>
      <c r="J11" s="15">
        <v>13</v>
      </c>
      <c r="K11" s="15">
        <v>0</v>
      </c>
      <c r="L11" s="15">
        <v>5</v>
      </c>
      <c r="M11" s="15">
        <v>1</v>
      </c>
      <c r="N11" s="15">
        <v>1</v>
      </c>
      <c r="O11" s="15">
        <v>36</v>
      </c>
      <c r="P11" s="15">
        <v>1</v>
      </c>
      <c r="Q11" s="15">
        <v>1</v>
      </c>
      <c r="R11" s="15">
        <v>0</v>
      </c>
      <c r="S11" s="15">
        <v>0</v>
      </c>
      <c r="T11" s="15">
        <v>0</v>
      </c>
      <c r="U11" s="15">
        <v>0</v>
      </c>
      <c r="V11" s="15">
        <v>0</v>
      </c>
      <c r="W11" s="263">
        <v>90</v>
      </c>
    </row>
  </sheetData>
  <pageMargins left="0.7" right="0.7" top="0.75" bottom="0.75" header="0.3" footer="0.3"/>
  <pageSetup paperSize="9" orientation="portrait" horizontalDpi="90" verticalDpi="9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22"/>
  <sheetViews>
    <sheetView workbookViewId="0"/>
  </sheetViews>
  <sheetFormatPr defaultColWidth="9.25" defaultRowHeight="15" x14ac:dyDescent="0.35"/>
  <cols>
    <col min="1" max="1" width="51.3125" style="15" customWidth="1"/>
    <col min="2" max="2" width="36.6875" style="15" customWidth="1"/>
    <col min="3" max="3" width="20.4375" style="15" customWidth="1"/>
    <col min="4" max="4" width="12.1875" style="15" customWidth="1"/>
    <col min="5" max="5" width="9.25" style="97"/>
    <col min="6" max="6" width="8.4375" style="97" customWidth="1"/>
    <col min="7" max="27" width="9.25" style="97"/>
    <col min="28" max="16384" width="9.25" style="15"/>
  </cols>
  <sheetData>
    <row r="1" spans="1:7" ht="15.45" x14ac:dyDescent="0.4">
      <c r="A1" s="24" t="s">
        <v>452</v>
      </c>
    </row>
    <row r="2" spans="1:7" x14ac:dyDescent="0.35">
      <c r="A2" s="15" t="s">
        <v>142</v>
      </c>
    </row>
    <row r="3" spans="1:7" x14ac:dyDescent="0.35">
      <c r="A3" s="15" t="s">
        <v>43</v>
      </c>
    </row>
    <row r="4" spans="1:7" ht="15.45" x14ac:dyDescent="0.4">
      <c r="A4" s="24" t="s">
        <v>63</v>
      </c>
      <c r="B4" s="24" t="s">
        <v>64</v>
      </c>
      <c r="C4" s="20" t="s">
        <v>51</v>
      </c>
      <c r="D4" s="135" t="s">
        <v>46</v>
      </c>
    </row>
    <row r="5" spans="1:7" x14ac:dyDescent="0.35">
      <c r="A5" s="99" t="s">
        <v>0</v>
      </c>
      <c r="B5" s="99" t="s">
        <v>0</v>
      </c>
      <c r="C5" s="99">
        <v>61</v>
      </c>
      <c r="D5" s="141">
        <v>16310</v>
      </c>
      <c r="E5" s="118"/>
    </row>
    <row r="6" spans="1:7" x14ac:dyDescent="0.35">
      <c r="A6" s="27" t="s">
        <v>65</v>
      </c>
      <c r="B6" s="102" t="s">
        <v>53</v>
      </c>
      <c r="C6" s="97">
        <v>62</v>
      </c>
      <c r="D6" s="118">
        <v>11350</v>
      </c>
      <c r="E6" s="118"/>
    </row>
    <row r="7" spans="1:7" x14ac:dyDescent="0.35">
      <c r="A7" s="29" t="s">
        <v>65</v>
      </c>
      <c r="B7" s="105" t="s">
        <v>54</v>
      </c>
      <c r="C7" s="97">
        <v>57</v>
      </c>
      <c r="D7" s="118">
        <v>4870</v>
      </c>
      <c r="E7" s="118"/>
    </row>
    <row r="8" spans="1:7" x14ac:dyDescent="0.35">
      <c r="A8" s="27" t="s">
        <v>66</v>
      </c>
      <c r="B8" s="102" t="s">
        <v>1</v>
      </c>
      <c r="C8" s="27">
        <v>55</v>
      </c>
      <c r="D8" s="145">
        <v>2480</v>
      </c>
      <c r="E8" s="118"/>
    </row>
    <row r="9" spans="1:7" x14ac:dyDescent="0.35">
      <c r="A9" s="15" t="s">
        <v>52</v>
      </c>
      <c r="B9" s="95" t="s">
        <v>2</v>
      </c>
      <c r="C9" s="15">
        <v>60</v>
      </c>
      <c r="D9" s="118">
        <v>2390</v>
      </c>
      <c r="E9" s="118"/>
    </row>
    <row r="10" spans="1:7" x14ac:dyDescent="0.35">
      <c r="A10" s="29" t="s">
        <v>52</v>
      </c>
      <c r="B10" s="111" t="s">
        <v>67</v>
      </c>
      <c r="C10" s="29">
        <v>61</v>
      </c>
      <c r="D10" s="117">
        <v>960</v>
      </c>
      <c r="E10" s="118"/>
    </row>
    <row r="11" spans="1:7" x14ac:dyDescent="0.35">
      <c r="A11" s="97" t="s">
        <v>457</v>
      </c>
      <c r="B11" s="113" t="s">
        <v>320</v>
      </c>
      <c r="C11" s="97">
        <v>58</v>
      </c>
      <c r="D11" s="118">
        <v>480</v>
      </c>
      <c r="E11" s="118"/>
      <c r="G11" s="118"/>
    </row>
    <row r="12" spans="1:7" x14ac:dyDescent="0.35">
      <c r="A12" s="97" t="s">
        <v>330</v>
      </c>
      <c r="B12" s="113" t="s">
        <v>321</v>
      </c>
      <c r="C12" s="97">
        <v>46</v>
      </c>
      <c r="D12" s="118">
        <v>440</v>
      </c>
      <c r="E12" s="118"/>
      <c r="G12" s="118"/>
    </row>
    <row r="13" spans="1:7" x14ac:dyDescent="0.35">
      <c r="A13" s="97" t="s">
        <v>330</v>
      </c>
      <c r="B13" s="113" t="s">
        <v>322</v>
      </c>
      <c r="C13" s="97">
        <v>56</v>
      </c>
      <c r="D13" s="118">
        <v>2630</v>
      </c>
      <c r="E13" s="118"/>
      <c r="G13" s="118"/>
    </row>
    <row r="14" spans="1:7" x14ac:dyDescent="0.35">
      <c r="A14" s="97" t="s">
        <v>330</v>
      </c>
      <c r="B14" s="113" t="s">
        <v>323</v>
      </c>
      <c r="C14" s="97">
        <v>56</v>
      </c>
      <c r="D14" s="118">
        <v>800</v>
      </c>
      <c r="E14" s="118"/>
      <c r="G14" s="118"/>
    </row>
    <row r="15" spans="1:7" x14ac:dyDescent="0.35">
      <c r="A15" s="97" t="s">
        <v>330</v>
      </c>
      <c r="B15" s="113" t="s">
        <v>324</v>
      </c>
      <c r="C15" s="97">
        <v>54</v>
      </c>
      <c r="D15" s="118">
        <v>410</v>
      </c>
      <c r="E15" s="118"/>
      <c r="G15" s="118"/>
    </row>
    <row r="16" spans="1:7" x14ac:dyDescent="0.35">
      <c r="A16" s="97" t="s">
        <v>330</v>
      </c>
      <c r="B16" s="113" t="s">
        <v>325</v>
      </c>
      <c r="C16" s="97">
        <v>54</v>
      </c>
      <c r="D16" s="118">
        <v>610</v>
      </c>
      <c r="E16" s="118"/>
      <c r="G16" s="118"/>
    </row>
    <row r="17" spans="1:7" x14ac:dyDescent="0.35">
      <c r="A17" s="97" t="s">
        <v>330</v>
      </c>
      <c r="B17" s="113" t="s">
        <v>326</v>
      </c>
      <c r="C17" s="97">
        <v>57</v>
      </c>
      <c r="D17" s="118">
        <v>1400</v>
      </c>
      <c r="E17" s="118"/>
      <c r="G17" s="118"/>
    </row>
    <row r="18" spans="1:7" x14ac:dyDescent="0.35">
      <c r="A18" s="97" t="s">
        <v>330</v>
      </c>
      <c r="B18" s="113" t="s">
        <v>327</v>
      </c>
      <c r="C18" s="97">
        <v>57</v>
      </c>
      <c r="D18" s="118">
        <v>1490</v>
      </c>
      <c r="E18" s="118"/>
      <c r="G18" s="118"/>
    </row>
    <row r="19" spans="1:7" x14ac:dyDescent="0.35">
      <c r="A19" s="97" t="s">
        <v>330</v>
      </c>
      <c r="B19" s="113" t="s">
        <v>328</v>
      </c>
      <c r="C19" s="97">
        <v>52</v>
      </c>
      <c r="D19" s="118">
        <v>230</v>
      </c>
      <c r="E19" s="118"/>
      <c r="G19" s="118"/>
    </row>
    <row r="20" spans="1:7" x14ac:dyDescent="0.35">
      <c r="A20" s="97" t="s">
        <v>330</v>
      </c>
      <c r="B20" s="113" t="s">
        <v>4</v>
      </c>
      <c r="C20" s="97">
        <v>54</v>
      </c>
      <c r="D20" s="118">
        <v>680</v>
      </c>
      <c r="E20" s="118"/>
      <c r="G20" s="118"/>
    </row>
    <row r="21" spans="1:7" x14ac:dyDescent="0.35">
      <c r="A21" s="97" t="s">
        <v>330</v>
      </c>
      <c r="B21" s="113" t="s">
        <v>329</v>
      </c>
      <c r="C21" s="97">
        <v>55</v>
      </c>
      <c r="D21" s="118">
        <v>130</v>
      </c>
      <c r="E21" s="118"/>
      <c r="G21" s="118"/>
    </row>
    <row r="22" spans="1:7" x14ac:dyDescent="0.35">
      <c r="A22" s="97" t="s">
        <v>330</v>
      </c>
      <c r="B22" s="113" t="s">
        <v>31</v>
      </c>
      <c r="C22" s="144" t="s">
        <v>455</v>
      </c>
      <c r="D22" s="118">
        <v>40</v>
      </c>
      <c r="E22" s="118"/>
      <c r="G22" s="118"/>
    </row>
  </sheetData>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2"/>
  <sheetViews>
    <sheetView workbookViewId="0"/>
  </sheetViews>
  <sheetFormatPr defaultColWidth="9.25" defaultRowHeight="15" x14ac:dyDescent="0.35"/>
  <cols>
    <col min="1" max="1" width="52.5625" style="15" customWidth="1"/>
    <col min="2" max="2" width="40.875" style="15" customWidth="1"/>
    <col min="3" max="3" width="16.75" style="15" customWidth="1"/>
    <col min="4" max="4" width="12.1875" style="15" customWidth="1"/>
    <col min="5" max="16384" width="9.25" style="15"/>
  </cols>
  <sheetData>
    <row r="1" spans="1:10" ht="15.45" x14ac:dyDescent="0.4">
      <c r="A1" s="24" t="s">
        <v>453</v>
      </c>
    </row>
    <row r="2" spans="1:10" x14ac:dyDescent="0.35">
      <c r="A2" s="15" t="s">
        <v>142</v>
      </c>
    </row>
    <row r="3" spans="1:10" x14ac:dyDescent="0.35">
      <c r="A3" s="15" t="s">
        <v>43</v>
      </c>
    </row>
    <row r="4" spans="1:10" ht="15.45" x14ac:dyDescent="0.4">
      <c r="A4" s="24" t="s">
        <v>63</v>
      </c>
      <c r="B4" s="24" t="s">
        <v>64</v>
      </c>
      <c r="C4" s="157" t="s">
        <v>80</v>
      </c>
      <c r="D4" s="135" t="s">
        <v>46</v>
      </c>
    </row>
    <row r="5" spans="1:10" x14ac:dyDescent="0.35">
      <c r="A5" s="99" t="s">
        <v>0</v>
      </c>
      <c r="B5" s="99" t="s">
        <v>0</v>
      </c>
      <c r="C5" s="100">
        <v>41</v>
      </c>
      <c r="D5" s="141">
        <v>19360</v>
      </c>
      <c r="J5" s="23"/>
    </row>
    <row r="6" spans="1:10" x14ac:dyDescent="0.35">
      <c r="A6" s="27" t="s">
        <v>65</v>
      </c>
      <c r="B6" s="102" t="s">
        <v>53</v>
      </c>
      <c r="C6" s="97">
        <v>47</v>
      </c>
      <c r="D6" s="118">
        <v>13260</v>
      </c>
      <c r="J6" s="23"/>
    </row>
    <row r="7" spans="1:10" x14ac:dyDescent="0.35">
      <c r="A7" s="29" t="s">
        <v>65</v>
      </c>
      <c r="B7" s="105" t="s">
        <v>54</v>
      </c>
      <c r="C7" s="97">
        <v>25</v>
      </c>
      <c r="D7" s="118">
        <v>6000</v>
      </c>
      <c r="J7" s="23"/>
    </row>
    <row r="8" spans="1:10" x14ac:dyDescent="0.35">
      <c r="A8" s="27" t="s">
        <v>66</v>
      </c>
      <c r="B8" s="102" t="s">
        <v>1</v>
      </c>
      <c r="C8" s="34">
        <v>17</v>
      </c>
      <c r="D8" s="145">
        <v>3230</v>
      </c>
      <c r="J8" s="23"/>
    </row>
    <row r="9" spans="1:10" x14ac:dyDescent="0.35">
      <c r="A9" s="15" t="s">
        <v>52</v>
      </c>
      <c r="B9" s="95" t="s">
        <v>2</v>
      </c>
      <c r="C9" s="97">
        <v>33</v>
      </c>
      <c r="D9" s="118">
        <v>2770</v>
      </c>
      <c r="J9" s="23"/>
    </row>
    <row r="10" spans="1:10" x14ac:dyDescent="0.35">
      <c r="A10" s="29" t="s">
        <v>52</v>
      </c>
      <c r="B10" s="111" t="s">
        <v>104</v>
      </c>
      <c r="C10" s="106">
        <v>44</v>
      </c>
      <c r="D10" s="117">
        <v>1180</v>
      </c>
      <c r="J10" s="23"/>
    </row>
    <row r="11" spans="1:10" x14ac:dyDescent="0.35">
      <c r="A11" s="34" t="s">
        <v>459</v>
      </c>
      <c r="B11" s="113" t="s">
        <v>320</v>
      </c>
      <c r="C11" s="97">
        <v>21</v>
      </c>
      <c r="D11" s="118">
        <v>620</v>
      </c>
      <c r="F11" s="127"/>
      <c r="G11" s="201"/>
      <c r="J11" s="23"/>
    </row>
    <row r="12" spans="1:10" x14ac:dyDescent="0.35">
      <c r="A12" s="97" t="s">
        <v>330</v>
      </c>
      <c r="B12" s="113" t="s">
        <v>321</v>
      </c>
      <c r="C12" s="97">
        <v>24</v>
      </c>
      <c r="D12" s="118">
        <v>570</v>
      </c>
      <c r="F12" s="127"/>
      <c r="G12" s="201"/>
      <c r="J12" s="23"/>
    </row>
    <row r="13" spans="1:10" x14ac:dyDescent="0.35">
      <c r="A13" s="97" t="s">
        <v>330</v>
      </c>
      <c r="B13" s="113" t="s">
        <v>322</v>
      </c>
      <c r="C13" s="97">
        <v>20</v>
      </c>
      <c r="D13" s="118">
        <v>3410</v>
      </c>
      <c r="F13" s="127"/>
      <c r="G13" s="201"/>
      <c r="J13" s="23"/>
    </row>
    <row r="14" spans="1:10" x14ac:dyDescent="0.35">
      <c r="A14" s="97" t="s">
        <v>330</v>
      </c>
      <c r="B14" s="113" t="s">
        <v>323</v>
      </c>
      <c r="C14" s="97">
        <v>23</v>
      </c>
      <c r="D14" s="118">
        <v>1070</v>
      </c>
      <c r="F14" s="127"/>
      <c r="G14" s="201"/>
      <c r="J14" s="23"/>
    </row>
    <row r="15" spans="1:10" x14ac:dyDescent="0.35">
      <c r="A15" s="97" t="s">
        <v>330</v>
      </c>
      <c r="B15" s="113" t="s">
        <v>324</v>
      </c>
      <c r="C15" s="97">
        <v>27</v>
      </c>
      <c r="D15" s="118">
        <v>520</v>
      </c>
      <c r="F15" s="127"/>
      <c r="G15" s="201"/>
      <c r="J15" s="23"/>
    </row>
    <row r="16" spans="1:10" x14ac:dyDescent="0.35">
      <c r="A16" s="97" t="s">
        <v>330</v>
      </c>
      <c r="B16" s="113" t="s">
        <v>325</v>
      </c>
      <c r="C16" s="97">
        <v>22</v>
      </c>
      <c r="D16" s="118">
        <v>800</v>
      </c>
      <c r="F16" s="127"/>
      <c r="G16" s="201"/>
      <c r="J16" s="23"/>
    </row>
    <row r="17" spans="1:10" x14ac:dyDescent="0.35">
      <c r="A17" s="97" t="s">
        <v>330</v>
      </c>
      <c r="B17" s="113" t="s">
        <v>326</v>
      </c>
      <c r="C17" s="97">
        <v>23</v>
      </c>
      <c r="D17" s="118">
        <v>1670</v>
      </c>
      <c r="E17" s="199"/>
      <c r="F17" s="127"/>
      <c r="G17" s="201"/>
      <c r="J17" s="23"/>
    </row>
    <row r="18" spans="1:10" x14ac:dyDescent="0.35">
      <c r="A18" s="97" t="s">
        <v>330</v>
      </c>
      <c r="B18" s="113" t="s">
        <v>327</v>
      </c>
      <c r="C18" s="97">
        <v>23</v>
      </c>
      <c r="D18" s="118">
        <v>1840</v>
      </c>
      <c r="F18" s="127"/>
      <c r="G18" s="201"/>
      <c r="J18" s="23"/>
    </row>
    <row r="19" spans="1:10" x14ac:dyDescent="0.35">
      <c r="A19" s="97" t="s">
        <v>330</v>
      </c>
      <c r="B19" s="113" t="s">
        <v>328</v>
      </c>
      <c r="C19" s="97">
        <v>24</v>
      </c>
      <c r="D19" s="118">
        <v>280</v>
      </c>
      <c r="F19" s="127"/>
      <c r="G19" s="201"/>
      <c r="J19" s="23"/>
    </row>
    <row r="20" spans="1:10" x14ac:dyDescent="0.35">
      <c r="A20" s="97" t="s">
        <v>330</v>
      </c>
      <c r="B20" s="113" t="s">
        <v>4</v>
      </c>
      <c r="C20" s="97">
        <v>31</v>
      </c>
      <c r="D20" s="118">
        <v>800</v>
      </c>
      <c r="F20" s="127"/>
      <c r="G20" s="201"/>
      <c r="J20" s="23"/>
    </row>
    <row r="21" spans="1:10" x14ac:dyDescent="0.35">
      <c r="A21" s="97" t="s">
        <v>330</v>
      </c>
      <c r="B21" s="113" t="s">
        <v>329</v>
      </c>
      <c r="C21" s="97">
        <v>31</v>
      </c>
      <c r="D21" s="118">
        <v>140</v>
      </c>
      <c r="F21" s="127"/>
      <c r="G21" s="201"/>
      <c r="J21" s="23"/>
    </row>
    <row r="22" spans="1:10" x14ac:dyDescent="0.35">
      <c r="A22" s="97" t="s">
        <v>330</v>
      </c>
      <c r="B22" s="113" t="s">
        <v>31</v>
      </c>
      <c r="C22" s="144" t="s">
        <v>455</v>
      </c>
      <c r="D22" s="118">
        <v>50</v>
      </c>
      <c r="F22" s="127"/>
      <c r="G22" s="201"/>
      <c r="J22" s="23"/>
    </row>
  </sheetData>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1"/>
  <sheetViews>
    <sheetView workbookViewId="0"/>
  </sheetViews>
  <sheetFormatPr defaultColWidth="9.25" defaultRowHeight="15" x14ac:dyDescent="0.35"/>
  <cols>
    <col min="1" max="1" width="52.875" style="15" customWidth="1"/>
    <col min="2" max="2" width="16.0625" style="15" customWidth="1"/>
    <col min="3" max="3" width="16.75" style="15" customWidth="1"/>
    <col min="4" max="4" width="12.1875" style="15" customWidth="1"/>
    <col min="5" max="16384" width="9.25" style="15"/>
  </cols>
  <sheetData>
    <row r="1" spans="1:6" ht="15.45" x14ac:dyDescent="0.4">
      <c r="A1" s="24" t="s">
        <v>354</v>
      </c>
    </row>
    <row r="2" spans="1:6" x14ac:dyDescent="0.35">
      <c r="A2" s="15" t="s">
        <v>142</v>
      </c>
    </row>
    <row r="3" spans="1:6" x14ac:dyDescent="0.35">
      <c r="A3" s="15" t="s">
        <v>43</v>
      </c>
    </row>
    <row r="4" spans="1:6" ht="15.45" x14ac:dyDescent="0.4">
      <c r="A4" s="24" t="s">
        <v>63</v>
      </c>
      <c r="B4" s="24" t="s">
        <v>64</v>
      </c>
      <c r="C4" s="157" t="s">
        <v>80</v>
      </c>
      <c r="D4" s="135" t="s">
        <v>46</v>
      </c>
    </row>
    <row r="5" spans="1:6" x14ac:dyDescent="0.35">
      <c r="A5" s="99" t="s">
        <v>0</v>
      </c>
      <c r="B5" s="99" t="s">
        <v>0</v>
      </c>
      <c r="C5" s="100">
        <v>5</v>
      </c>
      <c r="D5" s="141">
        <v>19370</v>
      </c>
      <c r="F5" s="23"/>
    </row>
    <row r="6" spans="1:6" x14ac:dyDescent="0.35">
      <c r="A6" s="27" t="s">
        <v>65</v>
      </c>
      <c r="B6" s="102" t="s">
        <v>53</v>
      </c>
      <c r="C6" s="97">
        <v>6</v>
      </c>
      <c r="D6" s="118">
        <v>13260</v>
      </c>
      <c r="F6" s="23"/>
    </row>
    <row r="7" spans="1:6" x14ac:dyDescent="0.35">
      <c r="A7" s="29" t="s">
        <v>65</v>
      </c>
      <c r="B7" s="105" t="s">
        <v>54</v>
      </c>
      <c r="C7" s="97">
        <v>2</v>
      </c>
      <c r="D7" s="118">
        <v>6000</v>
      </c>
      <c r="F7" s="23"/>
    </row>
    <row r="8" spans="1:6" x14ac:dyDescent="0.35">
      <c r="A8" s="27" t="s">
        <v>66</v>
      </c>
      <c r="B8" s="102" t="s">
        <v>1</v>
      </c>
      <c r="C8" s="34">
        <v>1</v>
      </c>
      <c r="D8" s="145">
        <v>3230</v>
      </c>
      <c r="F8" s="23"/>
    </row>
    <row r="9" spans="1:6" x14ac:dyDescent="0.35">
      <c r="A9" s="15" t="s">
        <v>52</v>
      </c>
      <c r="B9" s="95" t="s">
        <v>2</v>
      </c>
      <c r="C9" s="97">
        <v>3</v>
      </c>
      <c r="D9" s="118">
        <v>2770</v>
      </c>
      <c r="F9" s="23"/>
    </row>
    <row r="10" spans="1:6" x14ac:dyDescent="0.35">
      <c r="A10" s="15" t="s">
        <v>52</v>
      </c>
      <c r="B10" s="113" t="s">
        <v>104</v>
      </c>
      <c r="C10" s="97">
        <v>5</v>
      </c>
      <c r="D10" s="118">
        <v>2610</v>
      </c>
      <c r="F10" s="23"/>
    </row>
    <row r="11" spans="1:6" ht="15.45" x14ac:dyDescent="0.4">
      <c r="A11" s="24"/>
    </row>
    <row r="12" spans="1:6" x14ac:dyDescent="0.35">
      <c r="A12" s="202"/>
      <c r="E12" s="199"/>
      <c r="F12" s="203"/>
    </row>
    <row r="13" spans="1:6" x14ac:dyDescent="0.35">
      <c r="A13" s="202"/>
      <c r="E13" s="199"/>
      <c r="F13" s="203"/>
    </row>
    <row r="14" spans="1:6" x14ac:dyDescent="0.35">
      <c r="A14" s="202"/>
      <c r="E14" s="199"/>
      <c r="F14" s="203"/>
    </row>
    <row r="15" spans="1:6" x14ac:dyDescent="0.35">
      <c r="A15" s="202"/>
      <c r="E15" s="199"/>
      <c r="F15" s="203"/>
    </row>
    <row r="16" spans="1:6" x14ac:dyDescent="0.35">
      <c r="A16" s="202"/>
      <c r="E16" s="199"/>
      <c r="F16" s="203"/>
    </row>
    <row r="17" spans="1:6" x14ac:dyDescent="0.35">
      <c r="A17" s="202"/>
      <c r="E17" s="199"/>
      <c r="F17" s="203"/>
    </row>
    <row r="18" spans="1:6" x14ac:dyDescent="0.35">
      <c r="A18" s="202"/>
      <c r="E18" s="199"/>
      <c r="F18" s="203"/>
    </row>
    <row r="19" spans="1:6" x14ac:dyDescent="0.35">
      <c r="A19" s="202"/>
      <c r="E19" s="199"/>
      <c r="F19" s="203"/>
    </row>
    <row r="20" spans="1:6" x14ac:dyDescent="0.35">
      <c r="A20" s="202"/>
      <c r="E20" s="199"/>
      <c r="F20" s="203"/>
    </row>
    <row r="21" spans="1:6" x14ac:dyDescent="0.35">
      <c r="A21" s="202"/>
      <c r="E21" s="199"/>
      <c r="F21" s="203"/>
    </row>
    <row r="22" spans="1:6" x14ac:dyDescent="0.35">
      <c r="A22" s="202"/>
      <c r="E22" s="199"/>
      <c r="F22" s="203"/>
    </row>
    <row r="23" spans="1:6" x14ac:dyDescent="0.35">
      <c r="A23" s="202"/>
      <c r="E23" s="199"/>
      <c r="F23" s="203"/>
    </row>
    <row r="24" spans="1:6" x14ac:dyDescent="0.35">
      <c r="A24" s="202"/>
      <c r="E24" s="199"/>
      <c r="F24" s="203"/>
    </row>
    <row r="25" spans="1:6" x14ac:dyDescent="0.35">
      <c r="A25" s="202"/>
      <c r="E25" s="199"/>
      <c r="F25" s="203"/>
    </row>
    <row r="26" spans="1:6" x14ac:dyDescent="0.35">
      <c r="A26" s="202"/>
      <c r="E26" s="199"/>
      <c r="F26" s="203"/>
    </row>
    <row r="27" spans="1:6" x14ac:dyDescent="0.35">
      <c r="A27" s="202"/>
      <c r="E27" s="199"/>
      <c r="F27" s="203"/>
    </row>
    <row r="28" spans="1:6" x14ac:dyDescent="0.35">
      <c r="A28" s="202"/>
      <c r="E28" s="199"/>
      <c r="F28" s="203"/>
    </row>
    <row r="29" spans="1:6" x14ac:dyDescent="0.35">
      <c r="A29" s="202"/>
      <c r="E29" s="199"/>
      <c r="F29" s="203"/>
    </row>
    <row r="30" spans="1:6" x14ac:dyDescent="0.35">
      <c r="A30" s="202"/>
      <c r="E30" s="199"/>
      <c r="F30" s="203"/>
    </row>
    <row r="31" spans="1:6" x14ac:dyDescent="0.35">
      <c r="A31" s="202"/>
      <c r="E31" s="199"/>
      <c r="F31" s="203"/>
    </row>
  </sheetData>
  <pageMargins left="0.7" right="0.7" top="0.75" bottom="0.75" header="0.3" footer="0.3"/>
  <pageSetup paperSize="9"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6907-9A06-4162-A171-D7EBB7BEDD23}">
  <dimension ref="A1:Y13"/>
  <sheetViews>
    <sheetView workbookViewId="0"/>
  </sheetViews>
  <sheetFormatPr defaultColWidth="9.25" defaultRowHeight="15" x14ac:dyDescent="0.35"/>
  <cols>
    <col min="1" max="1" width="51.0625" style="15" customWidth="1"/>
    <col min="2" max="2" width="15.0625" style="15" customWidth="1"/>
    <col min="3" max="21" width="10.5625" style="15" customWidth="1"/>
    <col min="22" max="16384" width="9.25" style="15"/>
  </cols>
  <sheetData>
    <row r="1" spans="1:25" ht="15.45" x14ac:dyDescent="0.4">
      <c r="A1" s="94" t="s">
        <v>468</v>
      </c>
    </row>
    <row r="2" spans="1:25" x14ac:dyDescent="0.35">
      <c r="A2" s="16" t="s">
        <v>142</v>
      </c>
    </row>
    <row r="3" spans="1:25" ht="15.45" thickBot="1" x14ac:dyDescent="0.4">
      <c r="A3" s="15" t="s">
        <v>43</v>
      </c>
    </row>
    <row r="4" spans="1:25" ht="95.5" customHeight="1" x14ac:dyDescent="0.4">
      <c r="A4" s="204" t="s">
        <v>63</v>
      </c>
      <c r="B4" s="205" t="s">
        <v>64</v>
      </c>
      <c r="C4" s="52" t="s">
        <v>152</v>
      </c>
      <c r="D4" s="53" t="s">
        <v>153</v>
      </c>
      <c r="E4" s="53" t="s">
        <v>154</v>
      </c>
      <c r="F4" s="53" t="s">
        <v>155</v>
      </c>
      <c r="G4" s="53" t="s">
        <v>156</v>
      </c>
      <c r="H4" s="53" t="s">
        <v>157</v>
      </c>
      <c r="I4" s="53" t="s">
        <v>331</v>
      </c>
      <c r="J4" s="54" t="s">
        <v>332</v>
      </c>
      <c r="K4" s="55" t="s">
        <v>151</v>
      </c>
      <c r="L4" s="53" t="s">
        <v>158</v>
      </c>
      <c r="M4" s="53" t="s">
        <v>159</v>
      </c>
      <c r="N4" s="53" t="s">
        <v>160</v>
      </c>
      <c r="O4" s="53" t="s">
        <v>161</v>
      </c>
      <c r="P4" s="53" t="s">
        <v>162</v>
      </c>
      <c r="Q4" s="53" t="s">
        <v>163</v>
      </c>
      <c r="R4" s="53" t="s">
        <v>164</v>
      </c>
      <c r="S4" s="53" t="s">
        <v>333</v>
      </c>
      <c r="T4" s="53" t="s">
        <v>334</v>
      </c>
      <c r="U4" s="206" t="s">
        <v>165</v>
      </c>
      <c r="V4" s="154"/>
      <c r="W4" s="154"/>
      <c r="X4" s="154"/>
      <c r="Y4" s="154"/>
    </row>
    <row r="5" spans="1:25" x14ac:dyDescent="0.35">
      <c r="A5" s="99" t="s">
        <v>0</v>
      </c>
      <c r="B5" s="99" t="s">
        <v>0</v>
      </c>
      <c r="C5" s="255">
        <v>0.01</v>
      </c>
      <c r="D5" s="256">
        <v>0.06</v>
      </c>
      <c r="E5" s="256">
        <v>0.14000000000000001</v>
      </c>
      <c r="F5" s="256">
        <v>0.2</v>
      </c>
      <c r="G5" s="256">
        <v>0.22</v>
      </c>
      <c r="H5" s="256">
        <v>0.37</v>
      </c>
      <c r="I5" s="34">
        <v>100</v>
      </c>
      <c r="J5" s="37">
        <v>136.30000000000001</v>
      </c>
      <c r="K5" s="38">
        <v>11350</v>
      </c>
      <c r="L5" s="255">
        <v>0.37</v>
      </c>
      <c r="M5" s="256">
        <v>0.01</v>
      </c>
      <c r="N5" s="256">
        <v>0.04</v>
      </c>
      <c r="O5" s="256">
        <v>0.09</v>
      </c>
      <c r="P5" s="256">
        <v>0.13</v>
      </c>
      <c r="Q5" s="256">
        <v>0.14000000000000001</v>
      </c>
      <c r="R5" s="256">
        <v>0.23</v>
      </c>
      <c r="S5" s="35">
        <v>60</v>
      </c>
      <c r="T5" s="36">
        <v>86.3</v>
      </c>
      <c r="U5" s="56">
        <v>18390</v>
      </c>
    </row>
    <row r="6" spans="1:25" x14ac:dyDescent="0.35">
      <c r="A6" s="27" t="s">
        <v>65</v>
      </c>
      <c r="B6" s="102" t="s">
        <v>53</v>
      </c>
      <c r="C6" s="257">
        <v>0.01</v>
      </c>
      <c r="D6" s="39">
        <v>0.05</v>
      </c>
      <c r="E6" s="39">
        <v>0.13</v>
      </c>
      <c r="F6" s="39">
        <v>0.2</v>
      </c>
      <c r="G6" s="39">
        <v>0.22</v>
      </c>
      <c r="H6" s="39">
        <v>0.39</v>
      </c>
      <c r="I6" s="27">
        <v>100</v>
      </c>
      <c r="J6" s="40">
        <v>140.6</v>
      </c>
      <c r="K6" s="82">
        <v>8780</v>
      </c>
      <c r="L6" s="257">
        <v>0.3</v>
      </c>
      <c r="M6" s="39">
        <v>0.01</v>
      </c>
      <c r="N6" s="39">
        <v>0.03</v>
      </c>
      <c r="O6" s="39">
        <v>0.09</v>
      </c>
      <c r="P6" s="39">
        <v>0.14000000000000001</v>
      </c>
      <c r="Q6" s="39">
        <v>0.16</v>
      </c>
      <c r="R6" s="39">
        <v>0.27</v>
      </c>
      <c r="S6" s="207">
        <v>70</v>
      </c>
      <c r="T6" s="208">
        <v>98.2</v>
      </c>
      <c r="U6" s="58">
        <v>12500</v>
      </c>
    </row>
    <row r="7" spans="1:25" x14ac:dyDescent="0.35">
      <c r="A7" s="29" t="s">
        <v>65</v>
      </c>
      <c r="B7" s="105" t="s">
        <v>54</v>
      </c>
      <c r="C7" s="258">
        <v>0.02</v>
      </c>
      <c r="D7" s="41">
        <v>0.1</v>
      </c>
      <c r="E7" s="41">
        <v>0.19</v>
      </c>
      <c r="F7" s="41">
        <v>0.23</v>
      </c>
      <c r="G7" s="41">
        <v>0.2</v>
      </c>
      <c r="H7" s="41">
        <v>0.28000000000000003</v>
      </c>
      <c r="I7" s="29">
        <v>80</v>
      </c>
      <c r="J7" s="32">
        <v>117.7</v>
      </c>
      <c r="K7" s="83">
        <v>2530</v>
      </c>
      <c r="L7" s="258">
        <v>0.55000000000000004</v>
      </c>
      <c r="M7" s="41">
        <v>0.01</v>
      </c>
      <c r="N7" s="41">
        <v>0.04</v>
      </c>
      <c r="O7" s="41">
        <v>0.08</v>
      </c>
      <c r="P7" s="41">
        <v>0.1</v>
      </c>
      <c r="Q7" s="41">
        <v>0.09</v>
      </c>
      <c r="R7" s="41">
        <v>0.13</v>
      </c>
      <c r="S7" s="209">
        <v>0</v>
      </c>
      <c r="T7" s="209">
        <v>53.4</v>
      </c>
      <c r="U7" s="57">
        <v>5800</v>
      </c>
    </row>
    <row r="8" spans="1:25" x14ac:dyDescent="0.35">
      <c r="A8" s="27" t="s">
        <v>66</v>
      </c>
      <c r="B8" s="102" t="s">
        <v>1</v>
      </c>
      <c r="C8" s="255">
        <v>0.02</v>
      </c>
      <c r="D8" s="256">
        <v>0.12</v>
      </c>
      <c r="E8" s="256">
        <v>0.21</v>
      </c>
      <c r="F8" s="256">
        <v>0.22</v>
      </c>
      <c r="G8" s="256">
        <v>0.18</v>
      </c>
      <c r="H8" s="256">
        <v>0.26</v>
      </c>
      <c r="I8" s="15">
        <v>80</v>
      </c>
      <c r="J8" s="210">
        <v>114.7</v>
      </c>
      <c r="K8" s="84">
        <v>1130</v>
      </c>
      <c r="L8" s="255">
        <v>0.62</v>
      </c>
      <c r="M8" s="256">
        <v>0.01</v>
      </c>
      <c r="N8" s="256">
        <v>0.04</v>
      </c>
      <c r="O8" s="256">
        <v>0.08</v>
      </c>
      <c r="P8" s="256">
        <v>0.08</v>
      </c>
      <c r="Q8" s="256">
        <v>7.0000000000000007E-2</v>
      </c>
      <c r="R8" s="256">
        <v>0.1</v>
      </c>
      <c r="S8" s="211">
        <v>0</v>
      </c>
      <c r="T8" s="211">
        <v>43.7</v>
      </c>
      <c r="U8" s="58">
        <v>3130</v>
      </c>
    </row>
    <row r="9" spans="1:25" x14ac:dyDescent="0.35">
      <c r="A9" s="15" t="s">
        <v>52</v>
      </c>
      <c r="B9" s="95" t="s">
        <v>2</v>
      </c>
      <c r="C9" s="255">
        <v>0.02</v>
      </c>
      <c r="D9" s="256">
        <v>0.08</v>
      </c>
      <c r="E9" s="256">
        <v>0.17</v>
      </c>
      <c r="F9" s="256">
        <v>0.23</v>
      </c>
      <c r="G9" s="256">
        <v>0.21</v>
      </c>
      <c r="H9" s="256">
        <v>0.28999999999999998</v>
      </c>
      <c r="I9" s="15">
        <v>90</v>
      </c>
      <c r="J9" s="210">
        <v>120</v>
      </c>
      <c r="K9" s="84">
        <v>1400</v>
      </c>
      <c r="L9" s="255">
        <v>0.47</v>
      </c>
      <c r="M9" s="256">
        <v>0.01</v>
      </c>
      <c r="N9" s="256">
        <v>0.04</v>
      </c>
      <c r="O9" s="256">
        <v>0.09</v>
      </c>
      <c r="P9" s="256">
        <v>0.12</v>
      </c>
      <c r="Q9" s="256">
        <v>0.11</v>
      </c>
      <c r="R9" s="256">
        <v>0.15</v>
      </c>
      <c r="S9" s="211">
        <v>30</v>
      </c>
      <c r="T9" s="211">
        <v>63.5</v>
      </c>
      <c r="U9" s="59">
        <v>2670</v>
      </c>
    </row>
    <row r="10" spans="1:25" x14ac:dyDescent="0.35">
      <c r="A10" s="15" t="s">
        <v>52</v>
      </c>
      <c r="B10" s="113" t="s">
        <v>104</v>
      </c>
      <c r="C10" s="255">
        <v>0.01</v>
      </c>
      <c r="D10" s="256">
        <v>7.0000000000000007E-2</v>
      </c>
      <c r="E10" s="256">
        <v>0.16</v>
      </c>
      <c r="F10" s="256">
        <v>0.21</v>
      </c>
      <c r="G10" s="256">
        <v>0.18</v>
      </c>
      <c r="H10" s="256">
        <v>0.37</v>
      </c>
      <c r="I10" s="15">
        <v>100</v>
      </c>
      <c r="J10" s="210">
        <v>138.69999999999999</v>
      </c>
      <c r="K10" s="84">
        <v>760</v>
      </c>
      <c r="L10" s="255">
        <v>0.32</v>
      </c>
      <c r="M10" s="256">
        <v>0</v>
      </c>
      <c r="N10" s="256">
        <v>0.05</v>
      </c>
      <c r="O10" s="256">
        <v>0.11</v>
      </c>
      <c r="P10" s="256">
        <v>0.14000000000000001</v>
      </c>
      <c r="Q10" s="256">
        <v>0.12</v>
      </c>
      <c r="R10" s="256">
        <v>0.25</v>
      </c>
      <c r="S10" s="211">
        <v>60</v>
      </c>
      <c r="T10" s="211">
        <v>94.3</v>
      </c>
      <c r="U10" s="59">
        <v>1130</v>
      </c>
    </row>
    <row r="12" spans="1:25" x14ac:dyDescent="0.35">
      <c r="C12" s="96"/>
      <c r="D12" s="96"/>
      <c r="E12" s="96"/>
      <c r="F12" s="96"/>
      <c r="G12" s="96"/>
      <c r="H12" s="96"/>
      <c r="I12" s="96"/>
      <c r="J12" s="96"/>
      <c r="K12" s="96"/>
      <c r="L12" s="96"/>
      <c r="M12" s="96"/>
      <c r="N12" s="96"/>
      <c r="O12" s="96"/>
      <c r="P12" s="96"/>
      <c r="Q12" s="96"/>
      <c r="R12" s="96"/>
      <c r="S12" s="96"/>
      <c r="T12" s="96"/>
    </row>
    <row r="13" spans="1:25" x14ac:dyDescent="0.35">
      <c r="C13" s="96"/>
    </row>
  </sheetData>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B1CD-DAE1-43F4-BCA6-2596A199CDFA}">
  <dimension ref="A1:J10"/>
  <sheetViews>
    <sheetView workbookViewId="0"/>
  </sheetViews>
  <sheetFormatPr defaultColWidth="9.25" defaultRowHeight="15" x14ac:dyDescent="0.35"/>
  <cols>
    <col min="1" max="1" width="50.6875" style="15" customWidth="1"/>
    <col min="2" max="2" width="14.75" style="15" customWidth="1"/>
    <col min="3" max="4" width="9.25" style="15"/>
    <col min="5" max="5" width="9.625" style="15" customWidth="1"/>
    <col min="6" max="7" width="10.5625" style="15" customWidth="1"/>
    <col min="8" max="8" width="9.25" style="15"/>
    <col min="9" max="9" width="9.3125" style="15" customWidth="1"/>
    <col min="10" max="10" width="12.6875" style="15" customWidth="1"/>
    <col min="11" max="16384" width="9.25" style="15"/>
  </cols>
  <sheetData>
    <row r="1" spans="1:10" ht="15.45" x14ac:dyDescent="0.4">
      <c r="A1" s="94" t="s">
        <v>469</v>
      </c>
    </row>
    <row r="2" spans="1:10" x14ac:dyDescent="0.35">
      <c r="A2" s="16" t="s">
        <v>142</v>
      </c>
    </row>
    <row r="3" spans="1:10" x14ac:dyDescent="0.35">
      <c r="A3" s="15" t="s">
        <v>43</v>
      </c>
    </row>
    <row r="4" spans="1:10" ht="15.45" x14ac:dyDescent="0.35">
      <c r="A4" s="289" t="s">
        <v>63</v>
      </c>
      <c r="B4" s="290" t="s">
        <v>64</v>
      </c>
      <c r="C4" s="291" t="s">
        <v>135</v>
      </c>
      <c r="D4" s="292" t="s">
        <v>146</v>
      </c>
      <c r="E4" s="291" t="s">
        <v>147</v>
      </c>
      <c r="F4" s="292" t="s">
        <v>168</v>
      </c>
      <c r="G4" s="291" t="s">
        <v>148</v>
      </c>
      <c r="H4" s="292" t="s">
        <v>149</v>
      </c>
      <c r="I4" s="291" t="s">
        <v>150</v>
      </c>
      <c r="J4" s="292" t="s">
        <v>46</v>
      </c>
    </row>
    <row r="5" spans="1:10" x14ac:dyDescent="0.35">
      <c r="A5" s="99" t="s">
        <v>0</v>
      </c>
      <c r="B5" s="99" t="s">
        <v>0</v>
      </c>
      <c r="C5" s="259">
        <v>0.83</v>
      </c>
      <c r="D5" s="259">
        <v>0.04</v>
      </c>
      <c r="E5" s="259">
        <v>0.05</v>
      </c>
      <c r="F5" s="259">
        <v>0.05</v>
      </c>
      <c r="G5" s="259">
        <v>0.02</v>
      </c>
      <c r="H5" s="259">
        <v>0.01</v>
      </c>
      <c r="I5" s="15">
        <v>3.8</v>
      </c>
      <c r="J5" s="23">
        <v>5960</v>
      </c>
    </row>
    <row r="6" spans="1:10" x14ac:dyDescent="0.35">
      <c r="A6" s="27" t="s">
        <v>65</v>
      </c>
      <c r="B6" s="102" t="s">
        <v>53</v>
      </c>
      <c r="C6" s="260">
        <v>0.81</v>
      </c>
      <c r="D6" s="260">
        <v>0.04</v>
      </c>
      <c r="E6" s="260">
        <v>0.06</v>
      </c>
      <c r="F6" s="260">
        <v>0.05</v>
      </c>
      <c r="G6" s="260">
        <v>0.03</v>
      </c>
      <c r="H6" s="260">
        <v>0.01</v>
      </c>
      <c r="I6" s="27">
        <v>3.1</v>
      </c>
      <c r="J6" s="43">
        <v>4050</v>
      </c>
    </row>
    <row r="7" spans="1:10" x14ac:dyDescent="0.35">
      <c r="A7" s="29" t="s">
        <v>65</v>
      </c>
      <c r="B7" s="105" t="s">
        <v>54</v>
      </c>
      <c r="C7" s="261">
        <v>0.88</v>
      </c>
      <c r="D7" s="261">
        <v>0.03</v>
      </c>
      <c r="E7" s="261">
        <v>0.03</v>
      </c>
      <c r="F7" s="261">
        <v>0.04</v>
      </c>
      <c r="G7" s="261">
        <v>0.02</v>
      </c>
      <c r="H7" s="261">
        <v>0.01</v>
      </c>
      <c r="I7" s="29">
        <v>6.3</v>
      </c>
      <c r="J7" s="30">
        <v>1870</v>
      </c>
    </row>
    <row r="8" spans="1:10" x14ac:dyDescent="0.35">
      <c r="A8" s="27" t="s">
        <v>66</v>
      </c>
      <c r="B8" s="102" t="s">
        <v>1</v>
      </c>
      <c r="C8" s="259">
        <v>0.91</v>
      </c>
      <c r="D8" s="259">
        <v>0.02</v>
      </c>
      <c r="E8" s="259">
        <v>0.03</v>
      </c>
      <c r="F8" s="259">
        <v>0.02</v>
      </c>
      <c r="G8" s="259">
        <v>0.02</v>
      </c>
      <c r="H8" s="259">
        <v>0.01</v>
      </c>
      <c r="I8" s="212">
        <v>6.5</v>
      </c>
      <c r="J8" s="23">
        <v>980</v>
      </c>
    </row>
    <row r="9" spans="1:10" x14ac:dyDescent="0.35">
      <c r="A9" s="15" t="s">
        <v>52</v>
      </c>
      <c r="B9" s="95" t="s">
        <v>2</v>
      </c>
      <c r="C9" s="259">
        <v>0.84</v>
      </c>
      <c r="D9" s="259">
        <v>0.04</v>
      </c>
      <c r="E9" s="259">
        <v>0.04</v>
      </c>
      <c r="F9" s="259">
        <v>0.05</v>
      </c>
      <c r="G9" s="259">
        <v>0.02</v>
      </c>
      <c r="H9" s="259">
        <v>0.01</v>
      </c>
      <c r="I9" s="15">
        <v>6.1</v>
      </c>
      <c r="J9" s="23">
        <v>890</v>
      </c>
    </row>
    <row r="10" spans="1:10" x14ac:dyDescent="0.35">
      <c r="A10" s="15" t="s">
        <v>52</v>
      </c>
      <c r="B10" s="113" t="s">
        <v>104</v>
      </c>
      <c r="C10" s="259">
        <v>0.85</v>
      </c>
      <c r="D10" s="259">
        <v>0.02</v>
      </c>
      <c r="E10" s="259">
        <v>0.04</v>
      </c>
      <c r="F10" s="259">
        <v>7.0000000000000007E-2</v>
      </c>
      <c r="G10" s="259">
        <v>0.02</v>
      </c>
      <c r="H10" s="259">
        <v>0</v>
      </c>
      <c r="I10" s="15">
        <v>3.1</v>
      </c>
      <c r="J10" s="23">
        <v>370</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FA9E-8ED8-4C2A-8D16-CC243B6ED166}">
  <dimension ref="A1:J14"/>
  <sheetViews>
    <sheetView workbookViewId="0"/>
  </sheetViews>
  <sheetFormatPr defaultColWidth="9.25" defaultRowHeight="15" x14ac:dyDescent="0.35"/>
  <cols>
    <col min="1" max="1" width="56.0625" style="15" customWidth="1"/>
    <col min="2" max="2" width="17.875" style="15" customWidth="1"/>
    <col min="3" max="10" width="9.5625" style="15" customWidth="1"/>
    <col min="11" max="16384" width="9.25" style="15"/>
  </cols>
  <sheetData>
    <row r="1" spans="1:10" ht="15.45" x14ac:dyDescent="0.4">
      <c r="A1" s="24" t="s">
        <v>470</v>
      </c>
    </row>
    <row r="2" spans="1:10" x14ac:dyDescent="0.35">
      <c r="A2" s="16" t="s">
        <v>142</v>
      </c>
    </row>
    <row r="3" spans="1:10" ht="15.45" thickBot="1" x14ac:dyDescent="0.4">
      <c r="A3" s="15" t="s">
        <v>43</v>
      </c>
      <c r="C3" s="17"/>
      <c r="D3" s="17"/>
      <c r="E3" s="17"/>
      <c r="F3" s="17"/>
      <c r="G3" s="17"/>
      <c r="H3" s="17"/>
      <c r="I3" s="17"/>
      <c r="J3" s="17"/>
    </row>
    <row r="4" spans="1:10" ht="46.3" x14ac:dyDescent="0.4">
      <c r="A4" s="18" t="s">
        <v>63</v>
      </c>
      <c r="B4" s="19" t="s">
        <v>64</v>
      </c>
      <c r="C4" s="20" t="s">
        <v>136</v>
      </c>
      <c r="D4" s="20" t="s">
        <v>137</v>
      </c>
      <c r="E4" s="20" t="s">
        <v>138</v>
      </c>
      <c r="F4" s="20" t="s">
        <v>139</v>
      </c>
      <c r="G4" s="20" t="s">
        <v>140</v>
      </c>
      <c r="H4" s="33" t="s">
        <v>141</v>
      </c>
      <c r="I4" s="31" t="s">
        <v>143</v>
      </c>
      <c r="J4" s="20" t="s">
        <v>46</v>
      </c>
    </row>
    <row r="5" spans="1:10" ht="15.45" x14ac:dyDescent="0.4">
      <c r="A5" s="21" t="s">
        <v>144</v>
      </c>
      <c r="B5" s="27" t="s">
        <v>144</v>
      </c>
      <c r="C5" s="46">
        <v>0.3</v>
      </c>
      <c r="D5" s="46">
        <v>0.37</v>
      </c>
      <c r="E5" s="46">
        <v>0.22</v>
      </c>
      <c r="F5" s="46">
        <v>7.0000000000000007E-2</v>
      </c>
      <c r="G5" s="46">
        <v>0.02</v>
      </c>
      <c r="H5" s="47">
        <v>0.02</v>
      </c>
      <c r="I5" s="47">
        <v>0.67</v>
      </c>
      <c r="J5" s="43">
        <v>6070</v>
      </c>
    </row>
    <row r="6" spans="1:10" ht="15.45" x14ac:dyDescent="0.4">
      <c r="A6" s="22" t="s">
        <v>145</v>
      </c>
      <c r="B6" s="44" t="s">
        <v>53</v>
      </c>
      <c r="C6" s="39">
        <v>0.31</v>
      </c>
      <c r="D6" s="39">
        <v>0.39</v>
      </c>
      <c r="E6" s="39">
        <v>0.21</v>
      </c>
      <c r="F6" s="39">
        <v>0.06</v>
      </c>
      <c r="G6" s="39">
        <v>0.01</v>
      </c>
      <c r="H6" s="39">
        <v>0.02</v>
      </c>
      <c r="I6" s="48">
        <v>0.7</v>
      </c>
      <c r="J6" s="43">
        <v>4140</v>
      </c>
    </row>
    <row r="7" spans="1:10" ht="15.45" x14ac:dyDescent="0.4">
      <c r="A7" s="26" t="s">
        <v>145</v>
      </c>
      <c r="B7" s="45" t="s">
        <v>54</v>
      </c>
      <c r="C7" s="41">
        <v>0.3</v>
      </c>
      <c r="D7" s="41">
        <v>0.28999999999999998</v>
      </c>
      <c r="E7" s="41">
        <v>0.23</v>
      </c>
      <c r="F7" s="41">
        <v>0.11</v>
      </c>
      <c r="G7" s="41">
        <v>0.03</v>
      </c>
      <c r="H7" s="41">
        <v>0.03</v>
      </c>
      <c r="I7" s="49">
        <v>0.59</v>
      </c>
      <c r="J7" s="30">
        <v>1900</v>
      </c>
    </row>
    <row r="8" spans="1:10" ht="15.45" x14ac:dyDescent="0.4">
      <c r="A8" s="22" t="s">
        <v>66</v>
      </c>
      <c r="B8" s="95" t="s">
        <v>1</v>
      </c>
      <c r="C8" s="96">
        <v>0.28999999999999998</v>
      </c>
      <c r="D8" s="96">
        <v>0.24</v>
      </c>
      <c r="E8" s="96">
        <v>0.25</v>
      </c>
      <c r="F8" s="96">
        <v>0.12</v>
      </c>
      <c r="G8" s="96">
        <v>0.05</v>
      </c>
      <c r="H8" s="50">
        <v>0.05</v>
      </c>
      <c r="I8" s="50">
        <v>0.53</v>
      </c>
      <c r="J8" s="97">
        <v>990</v>
      </c>
    </row>
    <row r="9" spans="1:10" ht="15.45" x14ac:dyDescent="0.4">
      <c r="A9" s="24" t="s">
        <v>52</v>
      </c>
      <c r="B9" s="95" t="s">
        <v>2</v>
      </c>
      <c r="C9" s="96">
        <v>0.3</v>
      </c>
      <c r="D9" s="96">
        <v>0.34</v>
      </c>
      <c r="E9" s="96">
        <v>0.22</v>
      </c>
      <c r="F9" s="96">
        <v>0.1</v>
      </c>
      <c r="G9" s="96">
        <v>0.02</v>
      </c>
      <c r="H9" s="50">
        <v>0.02</v>
      </c>
      <c r="I9" s="50">
        <v>0.64</v>
      </c>
      <c r="J9" s="97">
        <v>910</v>
      </c>
    </row>
    <row r="10" spans="1:10" ht="15.45" x14ac:dyDescent="0.4">
      <c r="A10" s="24" t="s">
        <v>52</v>
      </c>
      <c r="B10" s="113" t="s">
        <v>104</v>
      </c>
      <c r="C10" s="256">
        <v>0.38</v>
      </c>
      <c r="D10" s="256">
        <v>0.33</v>
      </c>
      <c r="E10" s="256">
        <v>0.22</v>
      </c>
      <c r="F10" s="256">
        <v>0.04</v>
      </c>
      <c r="G10" s="256">
        <v>0.01</v>
      </c>
      <c r="H10" s="50">
        <v>0.03</v>
      </c>
      <c r="I10" s="293">
        <v>0.71</v>
      </c>
      <c r="J10" s="294">
        <v>370</v>
      </c>
    </row>
    <row r="11" spans="1:10" ht="15.45" x14ac:dyDescent="0.4">
      <c r="A11" s="24"/>
      <c r="B11" s="25"/>
      <c r="J11" s="23"/>
    </row>
    <row r="12" spans="1:10" ht="15.45" x14ac:dyDescent="0.4">
      <c r="A12" s="24"/>
      <c r="B12" s="28"/>
      <c r="J12" s="23"/>
    </row>
    <row r="13" spans="1:10" ht="15.45" x14ac:dyDescent="0.4">
      <c r="A13" s="24"/>
      <c r="B13" s="28"/>
      <c r="J13" s="23"/>
    </row>
    <row r="14" spans="1:10" ht="15.45" x14ac:dyDescent="0.4">
      <c r="A14" s="24"/>
      <c r="B14" s="28"/>
      <c r="J14" s="23"/>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24C7-3371-419B-BFB3-8ED061E4B9FD}">
  <dimension ref="A1:AK27"/>
  <sheetViews>
    <sheetView topLeftCell="C1" workbookViewId="0">
      <selection activeCell="C1" sqref="C1"/>
    </sheetView>
  </sheetViews>
  <sheetFormatPr defaultColWidth="6.875" defaultRowHeight="15" x14ac:dyDescent="0.35"/>
  <cols>
    <col min="1" max="2" width="6.875" style="319" hidden="1" customWidth="1"/>
    <col min="3" max="3" width="11.25" style="319" customWidth="1"/>
    <col min="4" max="16384" width="6.875" style="319"/>
  </cols>
  <sheetData>
    <row r="1" spans="1:37" s="310" customFormat="1" ht="17.600000000000001" x14ac:dyDescent="0.4">
      <c r="A1" s="307"/>
      <c r="B1" s="307"/>
      <c r="C1" s="308" t="s">
        <v>482</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row>
    <row r="2" spans="1:37" s="310" customFormat="1" ht="15.45" x14ac:dyDescent="0.4">
      <c r="A2" s="307"/>
      <c r="B2" s="307"/>
      <c r="C2" s="311" t="s">
        <v>483</v>
      </c>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row>
    <row r="3" spans="1:37" s="310" customFormat="1" ht="15.45" x14ac:dyDescent="0.4">
      <c r="A3" s="307"/>
      <c r="B3" s="307"/>
      <c r="C3" s="311" t="s">
        <v>484</v>
      </c>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row>
    <row r="4" spans="1:37" s="310" customFormat="1" ht="15.45" x14ac:dyDescent="0.4">
      <c r="A4" s="307"/>
      <c r="B4" s="307"/>
      <c r="C4" s="311" t="s">
        <v>485</v>
      </c>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row>
    <row r="5" spans="1:37" s="310" customFormat="1" ht="15.45" x14ac:dyDescent="0.4">
      <c r="A5" s="307"/>
      <c r="B5" s="307"/>
      <c r="C5" s="311" t="s">
        <v>486</v>
      </c>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row>
    <row r="6" spans="1:37" s="310" customFormat="1" ht="15.45" x14ac:dyDescent="0.4">
      <c r="A6" s="307"/>
      <c r="B6" s="307"/>
      <c r="C6" s="311" t="s">
        <v>487</v>
      </c>
      <c r="D6" s="311">
        <v>2023</v>
      </c>
      <c r="E6" s="309"/>
      <c r="F6" s="309"/>
      <c r="G6" s="312"/>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row>
    <row r="7" spans="1:37" s="310" customFormat="1" ht="15.45" x14ac:dyDescent="0.4">
      <c r="A7" s="307"/>
      <c r="B7" s="307"/>
      <c r="C7" s="311" t="s">
        <v>488</v>
      </c>
      <c r="D7" s="311">
        <f>VLOOKUP(D6,A9:B25,2,)</f>
        <v>1.1499999999999999</v>
      </c>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row>
    <row r="8" spans="1:37" s="310" customFormat="1" ht="15.45" x14ac:dyDescent="0.4">
      <c r="A8" s="307"/>
      <c r="B8" s="307"/>
      <c r="C8" s="313" t="s">
        <v>489</v>
      </c>
      <c r="D8" s="313">
        <v>50</v>
      </c>
      <c r="E8" s="313">
        <v>75</v>
      </c>
      <c r="F8" s="313">
        <v>100</v>
      </c>
      <c r="G8" s="313">
        <v>150</v>
      </c>
      <c r="H8" s="313">
        <v>200</v>
      </c>
      <c r="I8" s="313">
        <v>250</v>
      </c>
      <c r="J8" s="313">
        <v>300</v>
      </c>
      <c r="K8" s="313">
        <v>350</v>
      </c>
      <c r="L8" s="313">
        <v>400</v>
      </c>
      <c r="M8" s="313">
        <v>450</v>
      </c>
      <c r="N8" s="313">
        <v>500</v>
      </c>
      <c r="O8" s="313">
        <v>600</v>
      </c>
      <c r="P8" s="313">
        <v>700</v>
      </c>
      <c r="Q8" s="313">
        <v>800</v>
      </c>
      <c r="R8" s="313">
        <v>900</v>
      </c>
      <c r="S8" s="313">
        <v>1000</v>
      </c>
      <c r="T8" s="313">
        <v>1500</v>
      </c>
      <c r="U8" s="313">
        <v>2000</v>
      </c>
      <c r="V8" s="313">
        <v>2500</v>
      </c>
      <c r="W8" s="313">
        <v>3000</v>
      </c>
      <c r="X8" s="313">
        <v>3500</v>
      </c>
      <c r="Y8" s="313">
        <v>4000</v>
      </c>
      <c r="Z8" s="313">
        <v>4500</v>
      </c>
      <c r="AA8" s="313">
        <v>5000</v>
      </c>
      <c r="AB8" s="313">
        <v>5500</v>
      </c>
      <c r="AC8" s="313">
        <v>6000</v>
      </c>
      <c r="AD8" s="313">
        <v>6500</v>
      </c>
      <c r="AE8" s="313">
        <v>7000</v>
      </c>
      <c r="AF8" s="313">
        <v>7500</v>
      </c>
      <c r="AG8" s="313">
        <v>8000</v>
      </c>
      <c r="AH8" s="313">
        <v>8500</v>
      </c>
      <c r="AI8" s="313">
        <v>9000</v>
      </c>
      <c r="AJ8" s="313">
        <v>9500</v>
      </c>
      <c r="AK8" s="313">
        <v>10000</v>
      </c>
    </row>
    <row r="9" spans="1:37" s="310" customFormat="1" ht="15.45" x14ac:dyDescent="0.4">
      <c r="A9" s="314">
        <v>2023</v>
      </c>
      <c r="B9" s="314">
        <v>1.1499999999999999</v>
      </c>
      <c r="C9" s="315">
        <v>5</v>
      </c>
      <c r="D9" s="316">
        <f t="shared" ref="D9:S24" si="0">(1.96*$D$7*(SQRT($C9*(100-$C9))))/SQRT(D$8)</f>
        <v>6.9472945813460365</v>
      </c>
      <c r="E9" s="316">
        <f t="shared" si="0"/>
        <v>5.672442272366756</v>
      </c>
      <c r="F9" s="316">
        <f t="shared" si="0"/>
        <v>4.9124791093703397</v>
      </c>
      <c r="G9" s="316">
        <f t="shared" si="0"/>
        <v>4.0110223966797625</v>
      </c>
      <c r="H9" s="316">
        <f t="shared" si="0"/>
        <v>3.4736472906730183</v>
      </c>
      <c r="I9" s="316">
        <f t="shared" si="0"/>
        <v>3.1069245887211361</v>
      </c>
      <c r="J9" s="316">
        <f t="shared" si="0"/>
        <v>2.836221136183378</v>
      </c>
      <c r="K9" s="316">
        <f t="shared" si="0"/>
        <v>2.6258305352783147</v>
      </c>
      <c r="L9" s="316">
        <f t="shared" si="0"/>
        <v>2.4562395546851699</v>
      </c>
      <c r="M9" s="316">
        <f t="shared" si="0"/>
        <v>2.3157648604486787</v>
      </c>
      <c r="N9" s="316">
        <f t="shared" si="0"/>
        <v>2.1969274453199406</v>
      </c>
      <c r="O9" s="316">
        <f t="shared" si="0"/>
        <v>2.0055111983398812</v>
      </c>
      <c r="P9" s="316">
        <f t="shared" si="0"/>
        <v>1.8567425777419984</v>
      </c>
      <c r="Q9" s="316">
        <f t="shared" si="0"/>
        <v>1.7368236453365091</v>
      </c>
      <c r="R9" s="316">
        <f t="shared" si="0"/>
        <v>1.6374930364567797</v>
      </c>
      <c r="S9" s="316">
        <f t="shared" si="0"/>
        <v>1.553462294360568</v>
      </c>
      <c r="T9" s="316">
        <f t="shared" ref="T9:AI24" si="1">(1.96*$D$7*(SQRT($C9*(100-$C9))))/SQRT(T$8)</f>
        <v>1.2683966519455445</v>
      </c>
      <c r="U9" s="316">
        <f t="shared" si="1"/>
        <v>1.0984637226599703</v>
      </c>
      <c r="V9" s="316">
        <f t="shared" si="1"/>
        <v>0.98249582187406792</v>
      </c>
      <c r="W9" s="316">
        <f t="shared" si="1"/>
        <v>0.89689187382500757</v>
      </c>
      <c r="X9" s="316">
        <f t="shared" si="1"/>
        <v>0.83036052410985917</v>
      </c>
      <c r="Y9" s="316">
        <f t="shared" si="1"/>
        <v>0.77673114718028402</v>
      </c>
      <c r="Z9" s="316">
        <f t="shared" si="1"/>
        <v>0.73230914843998018</v>
      </c>
      <c r="AA9" s="316">
        <f t="shared" si="1"/>
        <v>0.69472945813460363</v>
      </c>
      <c r="AB9" s="316">
        <f t="shared" si="1"/>
        <v>0.66239854797820652</v>
      </c>
      <c r="AC9" s="316">
        <f t="shared" si="1"/>
        <v>0.63419832597277226</v>
      </c>
      <c r="AD9" s="316">
        <f t="shared" si="1"/>
        <v>0.60931804250578125</v>
      </c>
      <c r="AE9" s="316">
        <f t="shared" si="1"/>
        <v>0.58715355742769715</v>
      </c>
      <c r="AF9" s="316">
        <f t="shared" si="1"/>
        <v>0.56724422723667567</v>
      </c>
      <c r="AG9" s="316">
        <f t="shared" si="1"/>
        <v>0.54923186132998514</v>
      </c>
      <c r="AH9" s="316">
        <f t="shared" si="1"/>
        <v>0.53283317111014594</v>
      </c>
      <c r="AI9" s="316">
        <f t="shared" si="1"/>
        <v>0.51782076478685601</v>
      </c>
      <c r="AJ9" s="316">
        <f t="shared" ref="AJ9:AK24" si="2">(1.96*$D$7*(SQRT($C9*(100-$C9))))/SQRT(AJ$8)</f>
        <v>0.50400972212845263</v>
      </c>
      <c r="AK9" s="316">
        <f t="shared" si="2"/>
        <v>0.49124791093703396</v>
      </c>
    </row>
    <row r="10" spans="1:37" s="310" customFormat="1" ht="15.45" x14ac:dyDescent="0.4">
      <c r="A10" s="307">
        <v>2022</v>
      </c>
      <c r="B10" s="307">
        <v>1.28</v>
      </c>
      <c r="C10" s="315">
        <v>10</v>
      </c>
      <c r="D10" s="316">
        <f t="shared" si="0"/>
        <v>9.5629121087668683</v>
      </c>
      <c r="E10" s="316">
        <f t="shared" si="0"/>
        <v>7.8080850405204982</v>
      </c>
      <c r="F10" s="316">
        <f t="shared" si="0"/>
        <v>6.7620000000000005</v>
      </c>
      <c r="G10" s="316">
        <f t="shared" si="0"/>
        <v>5.5211498802332839</v>
      </c>
      <c r="H10" s="316">
        <f t="shared" si="0"/>
        <v>4.7814560543834341</v>
      </c>
      <c r="I10" s="316">
        <f t="shared" si="0"/>
        <v>4.2766643076117168</v>
      </c>
      <c r="J10" s="316">
        <f t="shared" si="0"/>
        <v>3.9040425202602491</v>
      </c>
      <c r="K10" s="316">
        <f t="shared" si="0"/>
        <v>3.6144410356236274</v>
      </c>
      <c r="L10" s="316">
        <f t="shared" si="0"/>
        <v>3.3810000000000002</v>
      </c>
      <c r="M10" s="316">
        <f t="shared" si="0"/>
        <v>3.1876373695889564</v>
      </c>
      <c r="N10" s="316">
        <f t="shared" si="0"/>
        <v>3.0240583327707156</v>
      </c>
      <c r="O10" s="316">
        <f t="shared" si="0"/>
        <v>2.760574940116642</v>
      </c>
      <c r="P10" s="316">
        <f t="shared" si="0"/>
        <v>2.5557957664883948</v>
      </c>
      <c r="Q10" s="316">
        <f t="shared" si="0"/>
        <v>2.3907280271917171</v>
      </c>
      <c r="R10" s="316">
        <f t="shared" si="0"/>
        <v>2.254</v>
      </c>
      <c r="S10" s="316">
        <f t="shared" si="0"/>
        <v>2.1383321538058584</v>
      </c>
      <c r="T10" s="316">
        <f t="shared" si="1"/>
        <v>1.7459408924703037</v>
      </c>
      <c r="U10" s="316">
        <f t="shared" si="1"/>
        <v>1.5120291663853578</v>
      </c>
      <c r="V10" s="316">
        <f t="shared" si="1"/>
        <v>1.3524</v>
      </c>
      <c r="W10" s="316">
        <f t="shared" si="1"/>
        <v>1.2345666446166446</v>
      </c>
      <c r="X10" s="316">
        <f t="shared" si="1"/>
        <v>1.1429866140948459</v>
      </c>
      <c r="Y10" s="316">
        <f t="shared" si="1"/>
        <v>1.0691660769029292</v>
      </c>
      <c r="Z10" s="316">
        <f t="shared" si="1"/>
        <v>1.0080194442569053</v>
      </c>
      <c r="AA10" s="316">
        <f t="shared" si="1"/>
        <v>0.95629121087668689</v>
      </c>
      <c r="AB10" s="316">
        <f t="shared" si="1"/>
        <v>0.9117878939952887</v>
      </c>
      <c r="AC10" s="316">
        <f t="shared" si="1"/>
        <v>0.87297044623515185</v>
      </c>
      <c r="AD10" s="316">
        <f t="shared" si="1"/>
        <v>0.83872287529222767</v>
      </c>
      <c r="AE10" s="316">
        <f t="shared" si="1"/>
        <v>0.80821358563191703</v>
      </c>
      <c r="AF10" s="316">
        <f t="shared" si="1"/>
        <v>0.78080850405204993</v>
      </c>
      <c r="AG10" s="316">
        <f t="shared" si="1"/>
        <v>0.75601458319267889</v>
      </c>
      <c r="AH10" s="316">
        <f t="shared" si="1"/>
        <v>0.73344187788487658</v>
      </c>
      <c r="AI10" s="316">
        <f t="shared" si="1"/>
        <v>0.71277738460195283</v>
      </c>
      <c r="AJ10" s="316">
        <f t="shared" si="2"/>
        <v>0.69376656167998119</v>
      </c>
      <c r="AK10" s="316">
        <f t="shared" si="2"/>
        <v>0.67620000000000002</v>
      </c>
    </row>
    <row r="11" spans="1:37" s="310" customFormat="1" ht="15.45" x14ac:dyDescent="0.4">
      <c r="A11" s="307">
        <v>2019</v>
      </c>
      <c r="B11" s="307">
        <v>1.1499999999999999</v>
      </c>
      <c r="C11" s="315">
        <v>15</v>
      </c>
      <c r="D11" s="316">
        <f t="shared" si="0"/>
        <v>11.382142065534062</v>
      </c>
      <c r="E11" s="316">
        <f t="shared" si="0"/>
        <v>9.2934800801422064</v>
      </c>
      <c r="F11" s="316">
        <f t="shared" si="0"/>
        <v>8.0483898389677915</v>
      </c>
      <c r="G11" s="316">
        <f t="shared" si="0"/>
        <v>6.5714827854906535</v>
      </c>
      <c r="H11" s="316">
        <f t="shared" si="0"/>
        <v>5.6910710327670309</v>
      </c>
      <c r="I11" s="316">
        <f t="shared" si="0"/>
        <v>5.0902486776188054</v>
      </c>
      <c r="J11" s="316">
        <f t="shared" si="0"/>
        <v>4.6467400400711032</v>
      </c>
      <c r="K11" s="316">
        <f t="shared" si="0"/>
        <v>4.3020453275157386</v>
      </c>
      <c r="L11" s="316">
        <f t="shared" si="0"/>
        <v>4.0241949194838957</v>
      </c>
      <c r="M11" s="316">
        <f t="shared" si="0"/>
        <v>3.7940473551780203</v>
      </c>
      <c r="N11" s="316">
        <f t="shared" si="0"/>
        <v>3.5993493578701137</v>
      </c>
      <c r="O11" s="316">
        <f t="shared" si="0"/>
        <v>3.2857413927453267</v>
      </c>
      <c r="P11" s="316">
        <f t="shared" si="0"/>
        <v>3.0420054240582806</v>
      </c>
      <c r="Q11" s="316">
        <f t="shared" si="0"/>
        <v>2.8455355163835154</v>
      </c>
      <c r="R11" s="316">
        <f t="shared" si="0"/>
        <v>2.682796612989264</v>
      </c>
      <c r="S11" s="316">
        <f t="shared" si="0"/>
        <v>2.5451243388094027</v>
      </c>
      <c r="T11" s="316">
        <f t="shared" si="1"/>
        <v>2.0780853206738166</v>
      </c>
      <c r="U11" s="316">
        <f t="shared" si="1"/>
        <v>1.7996746789350568</v>
      </c>
      <c r="V11" s="316">
        <f t="shared" si="1"/>
        <v>1.6096779677935584</v>
      </c>
      <c r="W11" s="316">
        <f t="shared" si="1"/>
        <v>1.4694282221326769</v>
      </c>
      <c r="X11" s="316">
        <f t="shared" si="1"/>
        <v>1.3604261832234779</v>
      </c>
      <c r="Y11" s="316">
        <f t="shared" si="1"/>
        <v>1.2725621694047013</v>
      </c>
      <c r="Z11" s="316">
        <f t="shared" si="1"/>
        <v>1.1997831192900379</v>
      </c>
      <c r="AA11" s="316">
        <f t="shared" si="1"/>
        <v>1.1382142065534062</v>
      </c>
      <c r="AB11" s="316">
        <f t="shared" si="1"/>
        <v>1.0852446644965281</v>
      </c>
      <c r="AC11" s="316">
        <f t="shared" si="1"/>
        <v>1.0390426603369083</v>
      </c>
      <c r="AD11" s="316">
        <f t="shared" si="1"/>
        <v>0.99827989754685231</v>
      </c>
      <c r="AE11" s="316">
        <f t="shared" si="1"/>
        <v>0.96196657946105379</v>
      </c>
      <c r="AF11" s="316">
        <f t="shared" si="1"/>
        <v>0.92934800801422068</v>
      </c>
      <c r="AG11" s="316">
        <f t="shared" si="1"/>
        <v>0.89983733946752842</v>
      </c>
      <c r="AH11" s="316">
        <f t="shared" si="1"/>
        <v>0.87297044623515174</v>
      </c>
      <c r="AI11" s="316">
        <f t="shared" si="1"/>
        <v>0.84837477960313434</v>
      </c>
      <c r="AJ11" s="316">
        <f t="shared" si="2"/>
        <v>0.82574737439230739</v>
      </c>
      <c r="AK11" s="316">
        <f t="shared" si="2"/>
        <v>0.80483898389677921</v>
      </c>
    </row>
    <row r="12" spans="1:37" s="310" customFormat="1" ht="15.45" x14ac:dyDescent="0.4">
      <c r="A12" s="307">
        <v>2018</v>
      </c>
      <c r="B12" s="307">
        <v>1.1299999999999999</v>
      </c>
      <c r="C12" s="315">
        <v>20</v>
      </c>
      <c r="D12" s="316">
        <f t="shared" si="0"/>
        <v>12.750549478355824</v>
      </c>
      <c r="E12" s="316">
        <f t="shared" si="0"/>
        <v>10.410780054027331</v>
      </c>
      <c r="F12" s="316">
        <f t="shared" si="0"/>
        <v>9.016</v>
      </c>
      <c r="G12" s="316">
        <f t="shared" si="0"/>
        <v>7.3615331736443776</v>
      </c>
      <c r="H12" s="316">
        <f t="shared" si="0"/>
        <v>6.3752747391779119</v>
      </c>
      <c r="I12" s="316">
        <f t="shared" si="0"/>
        <v>5.7022190768156218</v>
      </c>
      <c r="J12" s="316">
        <f t="shared" si="0"/>
        <v>5.2053900270136655</v>
      </c>
      <c r="K12" s="316">
        <f t="shared" si="0"/>
        <v>4.8192547141648356</v>
      </c>
      <c r="L12" s="316">
        <f t="shared" si="0"/>
        <v>4.508</v>
      </c>
      <c r="M12" s="316">
        <f t="shared" si="0"/>
        <v>4.2501831594519413</v>
      </c>
      <c r="N12" s="316">
        <f t="shared" si="0"/>
        <v>4.0320777770276202</v>
      </c>
      <c r="O12" s="316">
        <f t="shared" si="0"/>
        <v>3.6807665868221888</v>
      </c>
      <c r="P12" s="316">
        <f t="shared" si="0"/>
        <v>3.4077276886511925</v>
      </c>
      <c r="Q12" s="316">
        <f t="shared" si="0"/>
        <v>3.1876373695889559</v>
      </c>
      <c r="R12" s="316">
        <f t="shared" si="0"/>
        <v>3.0053333333333332</v>
      </c>
      <c r="S12" s="316">
        <f t="shared" si="0"/>
        <v>2.8511095384078109</v>
      </c>
      <c r="T12" s="316">
        <f t="shared" si="1"/>
        <v>2.3279211899604046</v>
      </c>
      <c r="U12" s="316">
        <f t="shared" si="1"/>
        <v>2.0160388885138101</v>
      </c>
      <c r="V12" s="316">
        <f t="shared" si="1"/>
        <v>1.8031999999999999</v>
      </c>
      <c r="W12" s="316">
        <f t="shared" si="1"/>
        <v>1.6460888594888592</v>
      </c>
      <c r="X12" s="316">
        <f t="shared" si="1"/>
        <v>1.5239821521264612</v>
      </c>
      <c r="Y12" s="316">
        <f t="shared" si="1"/>
        <v>1.4255547692039054</v>
      </c>
      <c r="Z12" s="316">
        <f t="shared" si="1"/>
        <v>1.3440259256758735</v>
      </c>
      <c r="AA12" s="316">
        <f t="shared" si="1"/>
        <v>1.2750549478355824</v>
      </c>
      <c r="AB12" s="316">
        <f t="shared" si="1"/>
        <v>1.215717191993718</v>
      </c>
      <c r="AC12" s="316">
        <f t="shared" si="1"/>
        <v>1.1639605949802023</v>
      </c>
      <c r="AD12" s="316">
        <f t="shared" si="1"/>
        <v>1.1182971670563036</v>
      </c>
      <c r="AE12" s="316">
        <f t="shared" si="1"/>
        <v>1.0776181141758892</v>
      </c>
      <c r="AF12" s="316">
        <f t="shared" si="1"/>
        <v>1.0410780054027331</v>
      </c>
      <c r="AG12" s="316">
        <f t="shared" si="1"/>
        <v>1.008019444256905</v>
      </c>
      <c r="AH12" s="316">
        <f t="shared" si="1"/>
        <v>0.97792250384650192</v>
      </c>
      <c r="AI12" s="316">
        <f t="shared" si="1"/>
        <v>0.950369846135937</v>
      </c>
      <c r="AJ12" s="316">
        <f t="shared" si="2"/>
        <v>0.92502208223997484</v>
      </c>
      <c r="AK12" s="316">
        <f t="shared" si="2"/>
        <v>0.90159999999999996</v>
      </c>
    </row>
    <row r="13" spans="1:37" s="310" customFormat="1" ht="15.45" x14ac:dyDescent="0.4">
      <c r="A13" s="307">
        <v>2017</v>
      </c>
      <c r="B13" s="307">
        <v>1.18</v>
      </c>
      <c r="C13" s="315">
        <v>25</v>
      </c>
      <c r="D13" s="316">
        <f t="shared" si="0"/>
        <v>13.802874700583208</v>
      </c>
      <c r="E13" s="316">
        <f t="shared" si="0"/>
        <v>11.27</v>
      </c>
      <c r="F13" s="316">
        <f t="shared" si="0"/>
        <v>9.760106300650623</v>
      </c>
      <c r="G13" s="316">
        <f t="shared" si="0"/>
        <v>7.9690934239723905</v>
      </c>
      <c r="H13" s="316">
        <f t="shared" si="0"/>
        <v>6.9014373502916042</v>
      </c>
      <c r="I13" s="316">
        <f t="shared" si="0"/>
        <v>6.1728332230832228</v>
      </c>
      <c r="J13" s="316">
        <f t="shared" si="0"/>
        <v>5.6349999999999998</v>
      </c>
      <c r="K13" s="316">
        <f t="shared" si="0"/>
        <v>5.216996262218327</v>
      </c>
      <c r="L13" s="316">
        <f t="shared" si="0"/>
        <v>4.8800531503253115</v>
      </c>
      <c r="M13" s="316">
        <f t="shared" si="0"/>
        <v>4.6009582335277361</v>
      </c>
      <c r="N13" s="316">
        <f t="shared" si="0"/>
        <v>4.3648522311757585</v>
      </c>
      <c r="O13" s="316">
        <f t="shared" si="0"/>
        <v>3.9845467119861953</v>
      </c>
      <c r="P13" s="316">
        <f t="shared" si="0"/>
        <v>3.6889734344394514</v>
      </c>
      <c r="Q13" s="316">
        <f t="shared" si="0"/>
        <v>3.4507186751458021</v>
      </c>
      <c r="R13" s="316">
        <f t="shared" si="0"/>
        <v>3.2533687668835412</v>
      </c>
      <c r="S13" s="316">
        <f t="shared" si="0"/>
        <v>3.0864166115416114</v>
      </c>
      <c r="T13" s="316">
        <f t="shared" si="1"/>
        <v>2.520048610642263</v>
      </c>
      <c r="U13" s="316">
        <f t="shared" si="1"/>
        <v>2.1824261155878792</v>
      </c>
      <c r="V13" s="316">
        <f t="shared" si="1"/>
        <v>1.9520212601301248</v>
      </c>
      <c r="W13" s="316">
        <f t="shared" si="1"/>
        <v>1.7819434615048817</v>
      </c>
      <c r="X13" s="316">
        <f t="shared" si="1"/>
        <v>1.6497590733194953</v>
      </c>
      <c r="Y13" s="316">
        <f t="shared" si="1"/>
        <v>1.5432083057708057</v>
      </c>
      <c r="Z13" s="316">
        <f t="shared" si="1"/>
        <v>1.4549507437252531</v>
      </c>
      <c r="AA13" s="316">
        <f t="shared" si="1"/>
        <v>1.3802874700583208</v>
      </c>
      <c r="AB13" s="316">
        <f t="shared" si="1"/>
        <v>1.3160524651050547</v>
      </c>
      <c r="AC13" s="316">
        <f t="shared" si="1"/>
        <v>1.2600243053211315</v>
      </c>
      <c r="AD13" s="316">
        <f t="shared" si="1"/>
        <v>1.2105921945636613</v>
      </c>
      <c r="AE13" s="316">
        <f t="shared" si="1"/>
        <v>1.1665558280682498</v>
      </c>
      <c r="AF13" s="316">
        <f t="shared" si="1"/>
        <v>1.127</v>
      </c>
      <c r="AG13" s="316">
        <f t="shared" si="1"/>
        <v>1.0912130577939396</v>
      </c>
      <c r="AH13" s="316">
        <f t="shared" si="1"/>
        <v>1.0586321640794452</v>
      </c>
      <c r="AI13" s="316">
        <f t="shared" si="1"/>
        <v>1.0288055371805371</v>
      </c>
      <c r="AJ13" s="316">
        <f t="shared" si="2"/>
        <v>1.0013657778517455</v>
      </c>
      <c r="AK13" s="316">
        <f t="shared" si="2"/>
        <v>0.97601063006506239</v>
      </c>
    </row>
    <row r="14" spans="1:37" s="310" customFormat="1" ht="15.45" x14ac:dyDescent="0.4">
      <c r="A14" s="307">
        <v>2016</v>
      </c>
      <c r="B14" s="307">
        <v>1.1599999999999999</v>
      </c>
      <c r="C14" s="315">
        <v>30</v>
      </c>
      <c r="D14" s="316">
        <f t="shared" si="0"/>
        <v>14.607589534211316</v>
      </c>
      <c r="E14" s="316">
        <f t="shared" si="0"/>
        <v>11.927046910279172</v>
      </c>
      <c r="F14" s="316">
        <f t="shared" si="0"/>
        <v>10.329125616430463</v>
      </c>
      <c r="G14" s="316">
        <f t="shared" si="0"/>
        <v>8.4336957497884644</v>
      </c>
      <c r="H14" s="316">
        <f t="shared" si="0"/>
        <v>7.303794767105658</v>
      </c>
      <c r="I14" s="316">
        <f t="shared" si="0"/>
        <v>6.5327126371821986</v>
      </c>
      <c r="J14" s="316">
        <f t="shared" si="0"/>
        <v>5.9635234551395859</v>
      </c>
      <c r="K14" s="316">
        <f t="shared" si="0"/>
        <v>5.521149880233283</v>
      </c>
      <c r="L14" s="316">
        <f t="shared" si="0"/>
        <v>5.1645628082152317</v>
      </c>
      <c r="M14" s="316">
        <f t="shared" si="0"/>
        <v>4.8691965114037714</v>
      </c>
      <c r="N14" s="316">
        <f t="shared" si="0"/>
        <v>4.6193254052945862</v>
      </c>
      <c r="O14" s="316">
        <f t="shared" si="0"/>
        <v>4.2168478748942322</v>
      </c>
      <c r="P14" s="316">
        <f t="shared" si="0"/>
        <v>3.9040425202602491</v>
      </c>
      <c r="Q14" s="316">
        <f t="shared" si="0"/>
        <v>3.651897383552829</v>
      </c>
      <c r="R14" s="316">
        <f t="shared" si="0"/>
        <v>3.4430418721434877</v>
      </c>
      <c r="S14" s="316">
        <f t="shared" si="0"/>
        <v>3.2663563185910993</v>
      </c>
      <c r="T14" s="316">
        <f t="shared" si="1"/>
        <v>2.6669687662213066</v>
      </c>
      <c r="U14" s="316">
        <f t="shared" si="1"/>
        <v>2.3096627026472931</v>
      </c>
      <c r="V14" s="316">
        <f t="shared" si="1"/>
        <v>2.0658251232860927</v>
      </c>
      <c r="W14" s="316">
        <f t="shared" si="1"/>
        <v>1.8858316998078062</v>
      </c>
      <c r="X14" s="316">
        <f t="shared" si="1"/>
        <v>1.7459408924703035</v>
      </c>
      <c r="Y14" s="316">
        <f t="shared" si="1"/>
        <v>1.6331781592955497</v>
      </c>
      <c r="Z14" s="316">
        <f t="shared" si="1"/>
        <v>1.5397751350981956</v>
      </c>
      <c r="AA14" s="316">
        <f t="shared" si="1"/>
        <v>1.4607589534211316</v>
      </c>
      <c r="AB14" s="316">
        <f t="shared" si="1"/>
        <v>1.3927790139925937</v>
      </c>
      <c r="AC14" s="316">
        <f t="shared" si="1"/>
        <v>1.3334843831106533</v>
      </c>
      <c r="AD14" s="316">
        <f t="shared" si="1"/>
        <v>1.2811703543725468</v>
      </c>
      <c r="AE14" s="316">
        <f t="shared" si="1"/>
        <v>1.2345666446166443</v>
      </c>
      <c r="AF14" s="316">
        <f t="shared" si="1"/>
        <v>1.1927046910279173</v>
      </c>
      <c r="AG14" s="316">
        <f t="shared" si="1"/>
        <v>1.1548313513236466</v>
      </c>
      <c r="AH14" s="316">
        <f t="shared" si="1"/>
        <v>1.1203509744193347</v>
      </c>
      <c r="AI14" s="316">
        <f t="shared" si="1"/>
        <v>1.0887854395303664</v>
      </c>
      <c r="AJ14" s="316">
        <f t="shared" si="2"/>
        <v>1.0597459278425878</v>
      </c>
      <c r="AK14" s="316">
        <f t="shared" si="2"/>
        <v>1.0329125616430463</v>
      </c>
    </row>
    <row r="15" spans="1:37" s="310" customFormat="1" ht="15.45" x14ac:dyDescent="0.4">
      <c r="A15" s="307">
        <v>2015</v>
      </c>
      <c r="B15" s="307">
        <v>1.1499999999999999</v>
      </c>
      <c r="C15" s="315">
        <v>35</v>
      </c>
      <c r="D15" s="316">
        <f t="shared" si="0"/>
        <v>15.204061233762511</v>
      </c>
      <c r="E15" s="316">
        <f t="shared" si="0"/>
        <v>12.414064013582873</v>
      </c>
      <c r="F15" s="316">
        <f t="shared" si="0"/>
        <v>10.750894799968979</v>
      </c>
      <c r="G15" s="316">
        <f t="shared" si="0"/>
        <v>8.77806884608834</v>
      </c>
      <c r="H15" s="316">
        <f t="shared" si="0"/>
        <v>7.6020306168812555</v>
      </c>
      <c r="I15" s="316">
        <f t="shared" si="0"/>
        <v>6.7994628905524594</v>
      </c>
      <c r="J15" s="316">
        <f t="shared" si="0"/>
        <v>6.2070320067914366</v>
      </c>
      <c r="K15" s="316">
        <f t="shared" si="0"/>
        <v>5.7465949918190686</v>
      </c>
      <c r="L15" s="316">
        <f t="shared" si="0"/>
        <v>5.3754473999844894</v>
      </c>
      <c r="M15" s="316">
        <f t="shared" si="0"/>
        <v>5.06802041125417</v>
      </c>
      <c r="N15" s="316">
        <f t="shared" si="0"/>
        <v>4.8079463183359277</v>
      </c>
      <c r="O15" s="316">
        <f t="shared" si="0"/>
        <v>4.38903442304417</v>
      </c>
      <c r="P15" s="316">
        <f t="shared" si="0"/>
        <v>4.0634562874479165</v>
      </c>
      <c r="Q15" s="316">
        <f t="shared" si="0"/>
        <v>3.8010153084406277</v>
      </c>
      <c r="R15" s="316">
        <f t="shared" si="0"/>
        <v>3.5836315999896593</v>
      </c>
      <c r="S15" s="316">
        <f t="shared" si="0"/>
        <v>3.3997314452762297</v>
      </c>
      <c r="T15" s="316">
        <f t="shared" si="1"/>
        <v>2.7758691011405179</v>
      </c>
      <c r="U15" s="316">
        <f t="shared" si="1"/>
        <v>2.4039731591679638</v>
      </c>
      <c r="V15" s="316">
        <f t="shared" si="1"/>
        <v>2.1501789599937955</v>
      </c>
      <c r="W15" s="316">
        <f t="shared" si="1"/>
        <v>1.9628358651026665</v>
      </c>
      <c r="X15" s="316">
        <f t="shared" si="1"/>
        <v>1.8172328964664932</v>
      </c>
      <c r="Y15" s="316">
        <f t="shared" si="1"/>
        <v>1.6998657226381149</v>
      </c>
      <c r="Z15" s="316">
        <f t="shared" si="1"/>
        <v>1.6026487727786427</v>
      </c>
      <c r="AA15" s="316">
        <f t="shared" si="1"/>
        <v>1.5204061233762511</v>
      </c>
      <c r="AB15" s="316">
        <f t="shared" si="1"/>
        <v>1.4496503590991738</v>
      </c>
      <c r="AC15" s="316">
        <f t="shared" si="1"/>
        <v>1.3879345505702589</v>
      </c>
      <c r="AD15" s="316">
        <f t="shared" si="1"/>
        <v>1.3334843831106535</v>
      </c>
      <c r="AE15" s="316">
        <f t="shared" si="1"/>
        <v>1.2849777040867285</v>
      </c>
      <c r="AF15" s="316">
        <f t="shared" si="1"/>
        <v>1.2414064013582875</v>
      </c>
      <c r="AG15" s="316">
        <f t="shared" si="1"/>
        <v>1.2019865795839819</v>
      </c>
      <c r="AH15" s="316">
        <f t="shared" si="1"/>
        <v>1.1660982654587402</v>
      </c>
      <c r="AI15" s="316">
        <f t="shared" si="1"/>
        <v>1.1332438150920767</v>
      </c>
      <c r="AJ15" s="316">
        <f t="shared" si="2"/>
        <v>1.1030185330313025</v>
      </c>
      <c r="AK15" s="316">
        <f t="shared" si="2"/>
        <v>1.0750894799968977</v>
      </c>
    </row>
    <row r="16" spans="1:37" s="310" customFormat="1" ht="15.45" x14ac:dyDescent="0.4">
      <c r="A16" s="307">
        <v>2014</v>
      </c>
      <c r="B16" s="307">
        <v>1.1499999999999999</v>
      </c>
      <c r="C16" s="315">
        <v>40</v>
      </c>
      <c r="D16" s="316">
        <f t="shared" si="0"/>
        <v>15.616170081040996</v>
      </c>
      <c r="E16" s="316">
        <f t="shared" si="0"/>
        <v>12.750549478355824</v>
      </c>
      <c r="F16" s="316">
        <f t="shared" si="0"/>
        <v>11.042299760466566</v>
      </c>
      <c r="G16" s="316">
        <f t="shared" si="0"/>
        <v>9.016</v>
      </c>
      <c r="H16" s="316">
        <f t="shared" si="0"/>
        <v>7.8080850405204982</v>
      </c>
      <c r="I16" s="316">
        <f t="shared" si="0"/>
        <v>6.9837635698812139</v>
      </c>
      <c r="J16" s="316">
        <f t="shared" si="0"/>
        <v>6.3752747391779119</v>
      </c>
      <c r="K16" s="316">
        <f t="shared" si="0"/>
        <v>5.9023574951031215</v>
      </c>
      <c r="L16" s="316">
        <f t="shared" si="0"/>
        <v>5.521149880233283</v>
      </c>
      <c r="M16" s="316">
        <f t="shared" si="0"/>
        <v>5.2053900270136655</v>
      </c>
      <c r="N16" s="316">
        <f t="shared" si="0"/>
        <v>4.9382665784665774</v>
      </c>
      <c r="O16" s="316">
        <f t="shared" si="0"/>
        <v>4.508</v>
      </c>
      <c r="P16" s="316">
        <f t="shared" si="0"/>
        <v>4.173597009774662</v>
      </c>
      <c r="Q16" s="316">
        <f t="shared" si="0"/>
        <v>3.9040425202602491</v>
      </c>
      <c r="R16" s="316">
        <f t="shared" si="0"/>
        <v>3.6807665868221888</v>
      </c>
      <c r="S16" s="316">
        <f t="shared" si="0"/>
        <v>3.491881784940607</v>
      </c>
      <c r="T16" s="316">
        <f t="shared" si="1"/>
        <v>2.8511095384078109</v>
      </c>
      <c r="U16" s="316">
        <f t="shared" si="1"/>
        <v>2.4691332892332887</v>
      </c>
      <c r="V16" s="316">
        <f t="shared" si="1"/>
        <v>2.2084599520933135</v>
      </c>
      <c r="W16" s="316">
        <f t="shared" si="1"/>
        <v>2.0160388885138101</v>
      </c>
      <c r="X16" s="316">
        <f t="shared" si="1"/>
        <v>1.8664893249091996</v>
      </c>
      <c r="Y16" s="316">
        <f t="shared" si="1"/>
        <v>1.7459408924703035</v>
      </c>
      <c r="Z16" s="316">
        <f t="shared" si="1"/>
        <v>1.6460888594888592</v>
      </c>
      <c r="AA16" s="316">
        <f t="shared" si="1"/>
        <v>1.5616170081040996</v>
      </c>
      <c r="AB16" s="316">
        <f t="shared" si="1"/>
        <v>1.4889433959568901</v>
      </c>
      <c r="AC16" s="316">
        <f t="shared" si="1"/>
        <v>1.4255547692039054</v>
      </c>
      <c r="AD16" s="316">
        <f t="shared" si="1"/>
        <v>1.3696287200439508</v>
      </c>
      <c r="AE16" s="316">
        <f t="shared" si="1"/>
        <v>1.3198072586555962</v>
      </c>
      <c r="AF16" s="316">
        <f t="shared" si="1"/>
        <v>1.2750549478355826</v>
      </c>
      <c r="AG16" s="316">
        <f t="shared" si="1"/>
        <v>1.2345666446166443</v>
      </c>
      <c r="AH16" s="316">
        <f t="shared" si="1"/>
        <v>1.1977055712044249</v>
      </c>
      <c r="AI16" s="316">
        <f t="shared" si="1"/>
        <v>1.1639605949802023</v>
      </c>
      <c r="AJ16" s="316">
        <f t="shared" si="2"/>
        <v>1.1329160511473779</v>
      </c>
      <c r="AK16" s="316">
        <f t="shared" si="2"/>
        <v>1.1042299760466567</v>
      </c>
    </row>
    <row r="17" spans="1:37" s="310" customFormat="1" ht="15.45" x14ac:dyDescent="0.4">
      <c r="A17" s="307">
        <v>2013</v>
      </c>
      <c r="B17" s="307">
        <v>1.1599999999999999</v>
      </c>
      <c r="C17" s="315">
        <v>45</v>
      </c>
      <c r="D17" s="316">
        <f t="shared" si="0"/>
        <v>15.858295683963014</v>
      </c>
      <c r="E17" s="316">
        <f t="shared" si="0"/>
        <v>12.948244205296715</v>
      </c>
      <c r="F17" s="316">
        <f t="shared" si="0"/>
        <v>11.213508416191607</v>
      </c>
      <c r="G17" s="316">
        <f t="shared" si="0"/>
        <v>9.1557912820247278</v>
      </c>
      <c r="H17" s="316">
        <f t="shared" si="0"/>
        <v>7.9291478419815071</v>
      </c>
      <c r="I17" s="316">
        <f t="shared" si="0"/>
        <v>7.0920454313265653</v>
      </c>
      <c r="J17" s="316">
        <f t="shared" si="0"/>
        <v>6.4741221026483577</v>
      </c>
      <c r="K17" s="316">
        <f t="shared" si="0"/>
        <v>5.9938723710135831</v>
      </c>
      <c r="L17" s="316">
        <f t="shared" si="0"/>
        <v>5.6067542080958033</v>
      </c>
      <c r="M17" s="316">
        <f t="shared" si="0"/>
        <v>5.2860985613210048</v>
      </c>
      <c r="N17" s="316">
        <f t="shared" si="0"/>
        <v>5.0148334169740867</v>
      </c>
      <c r="O17" s="316">
        <f t="shared" si="0"/>
        <v>4.5778956410123639</v>
      </c>
      <c r="P17" s="316">
        <f t="shared" si="0"/>
        <v>4.2383077991103955</v>
      </c>
      <c r="Q17" s="316">
        <f t="shared" si="0"/>
        <v>3.9645739209907536</v>
      </c>
      <c r="R17" s="316">
        <f t="shared" si="0"/>
        <v>3.7378361387305357</v>
      </c>
      <c r="S17" s="316">
        <f t="shared" si="0"/>
        <v>3.5460227156632826</v>
      </c>
      <c r="T17" s="316">
        <f t="shared" si="1"/>
        <v>2.89531542323112</v>
      </c>
      <c r="U17" s="316">
        <f t="shared" si="1"/>
        <v>2.5074167084870433</v>
      </c>
      <c r="V17" s="316">
        <f t="shared" si="1"/>
        <v>2.2427016832383213</v>
      </c>
      <c r="W17" s="316">
        <f t="shared" si="1"/>
        <v>2.0472971694407236</v>
      </c>
      <c r="X17" s="316">
        <f t="shared" si="1"/>
        <v>1.8954288696756731</v>
      </c>
      <c r="Y17" s="316">
        <f t="shared" si="1"/>
        <v>1.7730113578316413</v>
      </c>
      <c r="Z17" s="316">
        <f t="shared" si="1"/>
        <v>1.6716111389913626</v>
      </c>
      <c r="AA17" s="316">
        <f t="shared" si="1"/>
        <v>1.5858295683963015</v>
      </c>
      <c r="AB17" s="316">
        <f t="shared" si="1"/>
        <v>1.5120291663853578</v>
      </c>
      <c r="AC17" s="316">
        <f t="shared" si="1"/>
        <v>1.44765771161556</v>
      </c>
      <c r="AD17" s="316">
        <f t="shared" si="1"/>
        <v>1.3908645402161812</v>
      </c>
      <c r="AE17" s="316">
        <f t="shared" si="1"/>
        <v>1.3402706070044212</v>
      </c>
      <c r="AF17" s="316">
        <f t="shared" si="1"/>
        <v>1.2948244205296717</v>
      </c>
      <c r="AG17" s="316">
        <f t="shared" si="1"/>
        <v>1.2537083542435217</v>
      </c>
      <c r="AH17" s="316">
        <f t="shared" si="1"/>
        <v>1.2162757572388996</v>
      </c>
      <c r="AI17" s="316">
        <f t="shared" si="1"/>
        <v>1.182007571887761</v>
      </c>
      <c r="AJ17" s="316">
        <f t="shared" si="2"/>
        <v>1.150481688593727</v>
      </c>
      <c r="AK17" s="316">
        <f t="shared" si="2"/>
        <v>1.1213508416191607</v>
      </c>
    </row>
    <row r="18" spans="1:37" s="310" customFormat="1" ht="15.45" x14ac:dyDescent="0.4">
      <c r="A18" s="307">
        <v>2012</v>
      </c>
      <c r="B18" s="307">
        <v>1.19</v>
      </c>
      <c r="C18" s="315">
        <v>50</v>
      </c>
      <c r="D18" s="316">
        <f t="shared" si="0"/>
        <v>15.938186847944781</v>
      </c>
      <c r="E18" s="316">
        <f t="shared" si="0"/>
        <v>13.013475067534165</v>
      </c>
      <c r="F18" s="316">
        <f t="shared" si="0"/>
        <v>11.27</v>
      </c>
      <c r="G18" s="316">
        <f t="shared" si="0"/>
        <v>9.2019164670554723</v>
      </c>
      <c r="H18" s="316">
        <f t="shared" si="0"/>
        <v>7.9690934239723905</v>
      </c>
      <c r="I18" s="316">
        <f t="shared" si="0"/>
        <v>7.1277738460195277</v>
      </c>
      <c r="J18" s="316">
        <f t="shared" si="0"/>
        <v>6.5067375337670823</v>
      </c>
      <c r="K18" s="316">
        <f t="shared" si="0"/>
        <v>6.0240683927060452</v>
      </c>
      <c r="L18" s="316">
        <f t="shared" si="0"/>
        <v>5.6349999999999998</v>
      </c>
      <c r="M18" s="316">
        <f t="shared" si="0"/>
        <v>5.312728949314927</v>
      </c>
      <c r="N18" s="316">
        <f t="shared" si="0"/>
        <v>5.0400972212845261</v>
      </c>
      <c r="O18" s="316">
        <f t="shared" si="0"/>
        <v>4.6009582335277361</v>
      </c>
      <c r="P18" s="316">
        <f t="shared" si="0"/>
        <v>4.2596596108139915</v>
      </c>
      <c r="Q18" s="316">
        <f t="shared" si="0"/>
        <v>3.9845467119861953</v>
      </c>
      <c r="R18" s="316">
        <f t="shared" si="0"/>
        <v>3.7566666666666668</v>
      </c>
      <c r="S18" s="316">
        <f t="shared" si="0"/>
        <v>3.5638869230097638</v>
      </c>
      <c r="T18" s="316">
        <f t="shared" si="1"/>
        <v>2.9099014874505058</v>
      </c>
      <c r="U18" s="316">
        <f t="shared" si="1"/>
        <v>2.520048610642263</v>
      </c>
      <c r="V18" s="316">
        <f t="shared" si="1"/>
        <v>2.254</v>
      </c>
      <c r="W18" s="316">
        <f t="shared" si="1"/>
        <v>2.0576110743610738</v>
      </c>
      <c r="X18" s="316">
        <f t="shared" si="1"/>
        <v>1.9049776901580764</v>
      </c>
      <c r="Y18" s="316">
        <f t="shared" si="1"/>
        <v>1.7819434615048819</v>
      </c>
      <c r="Z18" s="316">
        <f t="shared" si="1"/>
        <v>1.680032407094842</v>
      </c>
      <c r="AA18" s="316">
        <f t="shared" si="1"/>
        <v>1.5938186847944782</v>
      </c>
      <c r="AB18" s="316">
        <f t="shared" si="1"/>
        <v>1.5196464899921478</v>
      </c>
      <c r="AC18" s="316">
        <f t="shared" si="1"/>
        <v>1.4549507437252529</v>
      </c>
      <c r="AD18" s="316">
        <f t="shared" si="1"/>
        <v>1.3978714588203793</v>
      </c>
      <c r="AE18" s="316">
        <f t="shared" si="1"/>
        <v>1.3470226427198615</v>
      </c>
      <c r="AF18" s="316">
        <f t="shared" si="1"/>
        <v>1.3013475067534166</v>
      </c>
      <c r="AG18" s="316">
        <f t="shared" si="1"/>
        <v>1.2600243053211315</v>
      </c>
      <c r="AH18" s="316">
        <f t="shared" si="1"/>
        <v>1.2224031298081275</v>
      </c>
      <c r="AI18" s="316">
        <f t="shared" si="1"/>
        <v>1.1879623076699213</v>
      </c>
      <c r="AJ18" s="316">
        <f t="shared" si="2"/>
        <v>1.1562776027999686</v>
      </c>
      <c r="AK18" s="316">
        <f t="shared" si="2"/>
        <v>1.127</v>
      </c>
    </row>
    <row r="19" spans="1:37" s="310" customFormat="1" ht="15.45" x14ac:dyDescent="0.4">
      <c r="A19" s="307">
        <v>2011</v>
      </c>
      <c r="B19" s="307">
        <v>1.3</v>
      </c>
      <c r="C19" s="315">
        <v>55</v>
      </c>
      <c r="D19" s="316">
        <f t="shared" si="0"/>
        <v>15.858295683963014</v>
      </c>
      <c r="E19" s="316">
        <f t="shared" si="0"/>
        <v>12.948244205296715</v>
      </c>
      <c r="F19" s="316">
        <f t="shared" si="0"/>
        <v>11.213508416191607</v>
      </c>
      <c r="G19" s="316">
        <f t="shared" si="0"/>
        <v>9.1557912820247278</v>
      </c>
      <c r="H19" s="316">
        <f t="shared" si="0"/>
        <v>7.9291478419815071</v>
      </c>
      <c r="I19" s="316">
        <f t="shared" si="0"/>
        <v>7.0920454313265653</v>
      </c>
      <c r="J19" s="316">
        <f t="shared" si="0"/>
        <v>6.4741221026483577</v>
      </c>
      <c r="K19" s="316">
        <f t="shared" si="0"/>
        <v>5.9938723710135831</v>
      </c>
      <c r="L19" s="316">
        <f t="shared" si="0"/>
        <v>5.6067542080958033</v>
      </c>
      <c r="M19" s="316">
        <f t="shared" si="0"/>
        <v>5.2860985613210048</v>
      </c>
      <c r="N19" s="316">
        <f t="shared" si="0"/>
        <v>5.0148334169740867</v>
      </c>
      <c r="O19" s="316">
        <f t="shared" si="0"/>
        <v>4.5778956410123639</v>
      </c>
      <c r="P19" s="316">
        <f t="shared" si="0"/>
        <v>4.2383077991103955</v>
      </c>
      <c r="Q19" s="316">
        <f t="shared" si="0"/>
        <v>3.9645739209907536</v>
      </c>
      <c r="R19" s="316">
        <f t="shared" si="0"/>
        <v>3.7378361387305357</v>
      </c>
      <c r="S19" s="316">
        <f t="shared" si="0"/>
        <v>3.5460227156632826</v>
      </c>
      <c r="T19" s="316">
        <f t="shared" si="1"/>
        <v>2.89531542323112</v>
      </c>
      <c r="U19" s="316">
        <f t="shared" si="1"/>
        <v>2.5074167084870433</v>
      </c>
      <c r="V19" s="316">
        <f t="shared" si="1"/>
        <v>2.2427016832383213</v>
      </c>
      <c r="W19" s="316">
        <f t="shared" si="1"/>
        <v>2.0472971694407236</v>
      </c>
      <c r="X19" s="316">
        <f t="shared" si="1"/>
        <v>1.8954288696756731</v>
      </c>
      <c r="Y19" s="316">
        <f t="shared" si="1"/>
        <v>1.7730113578316413</v>
      </c>
      <c r="Z19" s="316">
        <f t="shared" si="1"/>
        <v>1.6716111389913626</v>
      </c>
      <c r="AA19" s="316">
        <f t="shared" si="1"/>
        <v>1.5858295683963015</v>
      </c>
      <c r="AB19" s="316">
        <f t="shared" si="1"/>
        <v>1.5120291663853578</v>
      </c>
      <c r="AC19" s="316">
        <f t="shared" si="1"/>
        <v>1.44765771161556</v>
      </c>
      <c r="AD19" s="316">
        <f t="shared" si="1"/>
        <v>1.3908645402161812</v>
      </c>
      <c r="AE19" s="316">
        <f t="shared" si="1"/>
        <v>1.3402706070044212</v>
      </c>
      <c r="AF19" s="316">
        <f t="shared" si="1"/>
        <v>1.2948244205296717</v>
      </c>
      <c r="AG19" s="316">
        <f t="shared" si="1"/>
        <v>1.2537083542435217</v>
      </c>
      <c r="AH19" s="316">
        <f t="shared" si="1"/>
        <v>1.2162757572388996</v>
      </c>
      <c r="AI19" s="316">
        <f t="shared" si="1"/>
        <v>1.182007571887761</v>
      </c>
      <c r="AJ19" s="316">
        <f t="shared" si="2"/>
        <v>1.150481688593727</v>
      </c>
      <c r="AK19" s="316">
        <f t="shared" si="2"/>
        <v>1.1213508416191607</v>
      </c>
    </row>
    <row r="20" spans="1:37" s="310" customFormat="1" ht="15.45" x14ac:dyDescent="0.4">
      <c r="A20" s="307" t="s">
        <v>490</v>
      </c>
      <c r="B20" s="307">
        <v>1.2</v>
      </c>
      <c r="C20" s="315">
        <v>60</v>
      </c>
      <c r="D20" s="316">
        <f t="shared" si="0"/>
        <v>15.616170081040996</v>
      </c>
      <c r="E20" s="316">
        <f t="shared" si="0"/>
        <v>12.750549478355824</v>
      </c>
      <c r="F20" s="316">
        <f t="shared" si="0"/>
        <v>11.042299760466566</v>
      </c>
      <c r="G20" s="316">
        <f t="shared" si="0"/>
        <v>9.016</v>
      </c>
      <c r="H20" s="316">
        <f t="shared" si="0"/>
        <v>7.8080850405204982</v>
      </c>
      <c r="I20" s="316">
        <f t="shared" si="0"/>
        <v>6.9837635698812139</v>
      </c>
      <c r="J20" s="316">
        <f t="shared" si="0"/>
        <v>6.3752747391779119</v>
      </c>
      <c r="K20" s="316">
        <f t="shared" si="0"/>
        <v>5.9023574951031215</v>
      </c>
      <c r="L20" s="316">
        <f t="shared" si="0"/>
        <v>5.521149880233283</v>
      </c>
      <c r="M20" s="316">
        <f t="shared" si="0"/>
        <v>5.2053900270136655</v>
      </c>
      <c r="N20" s="316">
        <f t="shared" si="0"/>
        <v>4.9382665784665774</v>
      </c>
      <c r="O20" s="316">
        <f t="shared" si="0"/>
        <v>4.508</v>
      </c>
      <c r="P20" s="316">
        <f t="shared" si="0"/>
        <v>4.173597009774662</v>
      </c>
      <c r="Q20" s="316">
        <f t="shared" si="0"/>
        <v>3.9040425202602491</v>
      </c>
      <c r="R20" s="316">
        <f t="shared" si="0"/>
        <v>3.6807665868221888</v>
      </c>
      <c r="S20" s="316">
        <f t="shared" si="0"/>
        <v>3.491881784940607</v>
      </c>
      <c r="T20" s="316">
        <f t="shared" si="1"/>
        <v>2.8511095384078109</v>
      </c>
      <c r="U20" s="316">
        <f t="shared" si="1"/>
        <v>2.4691332892332887</v>
      </c>
      <c r="V20" s="316">
        <f t="shared" si="1"/>
        <v>2.2084599520933135</v>
      </c>
      <c r="W20" s="316">
        <f t="shared" si="1"/>
        <v>2.0160388885138101</v>
      </c>
      <c r="X20" s="316">
        <f t="shared" si="1"/>
        <v>1.8664893249091996</v>
      </c>
      <c r="Y20" s="316">
        <f t="shared" si="1"/>
        <v>1.7459408924703035</v>
      </c>
      <c r="Z20" s="316">
        <f t="shared" si="1"/>
        <v>1.6460888594888592</v>
      </c>
      <c r="AA20" s="316">
        <f t="shared" si="1"/>
        <v>1.5616170081040996</v>
      </c>
      <c r="AB20" s="316">
        <f t="shared" si="1"/>
        <v>1.4889433959568901</v>
      </c>
      <c r="AC20" s="316">
        <f t="shared" si="1"/>
        <v>1.4255547692039054</v>
      </c>
      <c r="AD20" s="316">
        <f t="shared" si="1"/>
        <v>1.3696287200439508</v>
      </c>
      <c r="AE20" s="316">
        <f t="shared" si="1"/>
        <v>1.3198072586555962</v>
      </c>
      <c r="AF20" s="316">
        <f t="shared" si="1"/>
        <v>1.2750549478355826</v>
      </c>
      <c r="AG20" s="316">
        <f t="shared" si="1"/>
        <v>1.2345666446166443</v>
      </c>
      <c r="AH20" s="316">
        <f t="shared" si="1"/>
        <v>1.1977055712044249</v>
      </c>
      <c r="AI20" s="316">
        <f t="shared" si="1"/>
        <v>1.1639605949802023</v>
      </c>
      <c r="AJ20" s="316">
        <f t="shared" si="2"/>
        <v>1.1329160511473779</v>
      </c>
      <c r="AK20" s="316">
        <f t="shared" si="2"/>
        <v>1.1042299760466567</v>
      </c>
    </row>
    <row r="21" spans="1:37" s="310" customFormat="1" ht="15.45" x14ac:dyDescent="0.4">
      <c r="A21" s="307" t="s">
        <v>491</v>
      </c>
      <c r="B21" s="307">
        <v>1.2</v>
      </c>
      <c r="C21" s="315">
        <v>65</v>
      </c>
      <c r="D21" s="316">
        <f t="shared" si="0"/>
        <v>15.204061233762511</v>
      </c>
      <c r="E21" s="316">
        <f t="shared" si="0"/>
        <v>12.414064013582873</v>
      </c>
      <c r="F21" s="316">
        <f t="shared" si="0"/>
        <v>10.750894799968979</v>
      </c>
      <c r="G21" s="316">
        <f t="shared" si="0"/>
        <v>8.77806884608834</v>
      </c>
      <c r="H21" s="316">
        <f t="shared" si="0"/>
        <v>7.6020306168812555</v>
      </c>
      <c r="I21" s="316">
        <f t="shared" si="0"/>
        <v>6.7994628905524594</v>
      </c>
      <c r="J21" s="316">
        <f t="shared" si="0"/>
        <v>6.2070320067914366</v>
      </c>
      <c r="K21" s="316">
        <f t="shared" si="0"/>
        <v>5.7465949918190686</v>
      </c>
      <c r="L21" s="316">
        <f t="shared" si="0"/>
        <v>5.3754473999844894</v>
      </c>
      <c r="M21" s="316">
        <f t="shared" si="0"/>
        <v>5.06802041125417</v>
      </c>
      <c r="N21" s="316">
        <f t="shared" si="0"/>
        <v>4.8079463183359277</v>
      </c>
      <c r="O21" s="316">
        <f t="shared" si="0"/>
        <v>4.38903442304417</v>
      </c>
      <c r="P21" s="316">
        <f t="shared" si="0"/>
        <v>4.0634562874479165</v>
      </c>
      <c r="Q21" s="316">
        <f t="shared" si="0"/>
        <v>3.8010153084406277</v>
      </c>
      <c r="R21" s="316">
        <f t="shared" si="0"/>
        <v>3.5836315999896593</v>
      </c>
      <c r="S21" s="316">
        <f t="shared" si="0"/>
        <v>3.3997314452762297</v>
      </c>
      <c r="T21" s="316">
        <f t="shared" si="1"/>
        <v>2.7758691011405179</v>
      </c>
      <c r="U21" s="316">
        <f t="shared" si="1"/>
        <v>2.4039731591679638</v>
      </c>
      <c r="V21" s="316">
        <f t="shared" si="1"/>
        <v>2.1501789599937955</v>
      </c>
      <c r="W21" s="316">
        <f t="shared" si="1"/>
        <v>1.9628358651026665</v>
      </c>
      <c r="X21" s="316">
        <f t="shared" si="1"/>
        <v>1.8172328964664932</v>
      </c>
      <c r="Y21" s="316">
        <f t="shared" si="1"/>
        <v>1.6998657226381149</v>
      </c>
      <c r="Z21" s="316">
        <f t="shared" si="1"/>
        <v>1.6026487727786427</v>
      </c>
      <c r="AA21" s="316">
        <f t="shared" si="1"/>
        <v>1.5204061233762511</v>
      </c>
      <c r="AB21" s="316">
        <f t="shared" si="1"/>
        <v>1.4496503590991738</v>
      </c>
      <c r="AC21" s="316">
        <f t="shared" si="1"/>
        <v>1.3879345505702589</v>
      </c>
      <c r="AD21" s="316">
        <f t="shared" si="1"/>
        <v>1.3334843831106535</v>
      </c>
      <c r="AE21" s="316">
        <f t="shared" si="1"/>
        <v>1.2849777040867285</v>
      </c>
      <c r="AF21" s="316">
        <f t="shared" si="1"/>
        <v>1.2414064013582875</v>
      </c>
      <c r="AG21" s="316">
        <f t="shared" si="1"/>
        <v>1.2019865795839819</v>
      </c>
      <c r="AH21" s="316">
        <f t="shared" si="1"/>
        <v>1.1660982654587402</v>
      </c>
      <c r="AI21" s="316">
        <f t="shared" si="1"/>
        <v>1.1332438150920767</v>
      </c>
      <c r="AJ21" s="316">
        <f t="shared" si="2"/>
        <v>1.1030185330313025</v>
      </c>
      <c r="AK21" s="316">
        <f t="shared" si="2"/>
        <v>1.0750894799968977</v>
      </c>
    </row>
    <row r="22" spans="1:37" s="310" customFormat="1" ht="15.45" x14ac:dyDescent="0.4">
      <c r="A22" s="307" t="s">
        <v>492</v>
      </c>
      <c r="B22" s="307">
        <v>1.2</v>
      </c>
      <c r="C22" s="315">
        <v>70</v>
      </c>
      <c r="D22" s="316">
        <f t="shared" si="0"/>
        <v>14.607589534211316</v>
      </c>
      <c r="E22" s="316">
        <f t="shared" si="0"/>
        <v>11.927046910279172</v>
      </c>
      <c r="F22" s="316">
        <f t="shared" si="0"/>
        <v>10.329125616430463</v>
      </c>
      <c r="G22" s="316">
        <f t="shared" si="0"/>
        <v>8.4336957497884644</v>
      </c>
      <c r="H22" s="316">
        <f t="shared" si="0"/>
        <v>7.303794767105658</v>
      </c>
      <c r="I22" s="316">
        <f t="shared" si="0"/>
        <v>6.5327126371821986</v>
      </c>
      <c r="J22" s="316">
        <f t="shared" si="0"/>
        <v>5.9635234551395859</v>
      </c>
      <c r="K22" s="316">
        <f t="shared" si="0"/>
        <v>5.521149880233283</v>
      </c>
      <c r="L22" s="316">
        <f t="shared" si="0"/>
        <v>5.1645628082152317</v>
      </c>
      <c r="M22" s="316">
        <f t="shared" si="0"/>
        <v>4.8691965114037714</v>
      </c>
      <c r="N22" s="316">
        <f t="shared" si="0"/>
        <v>4.6193254052945862</v>
      </c>
      <c r="O22" s="316">
        <f t="shared" si="0"/>
        <v>4.2168478748942322</v>
      </c>
      <c r="P22" s="316">
        <f t="shared" si="0"/>
        <v>3.9040425202602491</v>
      </c>
      <c r="Q22" s="316">
        <f t="shared" si="0"/>
        <v>3.651897383552829</v>
      </c>
      <c r="R22" s="316">
        <f t="shared" si="0"/>
        <v>3.4430418721434877</v>
      </c>
      <c r="S22" s="316">
        <f t="shared" si="0"/>
        <v>3.2663563185910993</v>
      </c>
      <c r="T22" s="316">
        <f t="shared" si="1"/>
        <v>2.6669687662213066</v>
      </c>
      <c r="U22" s="316">
        <f t="shared" si="1"/>
        <v>2.3096627026472931</v>
      </c>
      <c r="V22" s="316">
        <f t="shared" si="1"/>
        <v>2.0658251232860927</v>
      </c>
      <c r="W22" s="316">
        <f t="shared" si="1"/>
        <v>1.8858316998078062</v>
      </c>
      <c r="X22" s="316">
        <f t="shared" si="1"/>
        <v>1.7459408924703035</v>
      </c>
      <c r="Y22" s="316">
        <f t="shared" si="1"/>
        <v>1.6331781592955497</v>
      </c>
      <c r="Z22" s="316">
        <f t="shared" si="1"/>
        <v>1.5397751350981956</v>
      </c>
      <c r="AA22" s="316">
        <f t="shared" si="1"/>
        <v>1.4607589534211316</v>
      </c>
      <c r="AB22" s="316">
        <f t="shared" si="1"/>
        <v>1.3927790139925937</v>
      </c>
      <c r="AC22" s="316">
        <f t="shared" si="1"/>
        <v>1.3334843831106533</v>
      </c>
      <c r="AD22" s="316">
        <f t="shared" si="1"/>
        <v>1.2811703543725468</v>
      </c>
      <c r="AE22" s="316">
        <f t="shared" si="1"/>
        <v>1.2345666446166443</v>
      </c>
      <c r="AF22" s="316">
        <f t="shared" si="1"/>
        <v>1.1927046910279173</v>
      </c>
      <c r="AG22" s="316">
        <f t="shared" si="1"/>
        <v>1.1548313513236466</v>
      </c>
      <c r="AH22" s="316">
        <f t="shared" si="1"/>
        <v>1.1203509744193347</v>
      </c>
      <c r="AI22" s="316">
        <f t="shared" si="1"/>
        <v>1.0887854395303664</v>
      </c>
      <c r="AJ22" s="316">
        <f t="shared" si="2"/>
        <v>1.0597459278425878</v>
      </c>
      <c r="AK22" s="316">
        <f t="shared" si="2"/>
        <v>1.0329125616430463</v>
      </c>
    </row>
    <row r="23" spans="1:37" s="310" customFormat="1" ht="15.45" x14ac:dyDescent="0.4">
      <c r="A23" s="307" t="s">
        <v>493</v>
      </c>
      <c r="B23" s="307">
        <v>1.2</v>
      </c>
      <c r="C23" s="315">
        <v>75</v>
      </c>
      <c r="D23" s="316">
        <f t="shared" si="0"/>
        <v>13.802874700583208</v>
      </c>
      <c r="E23" s="316">
        <f t="shared" si="0"/>
        <v>11.27</v>
      </c>
      <c r="F23" s="316">
        <f t="shared" si="0"/>
        <v>9.760106300650623</v>
      </c>
      <c r="G23" s="316">
        <f t="shared" si="0"/>
        <v>7.9690934239723905</v>
      </c>
      <c r="H23" s="316">
        <f t="shared" si="0"/>
        <v>6.9014373502916042</v>
      </c>
      <c r="I23" s="316">
        <f t="shared" si="0"/>
        <v>6.1728332230832228</v>
      </c>
      <c r="J23" s="316">
        <f t="shared" si="0"/>
        <v>5.6349999999999998</v>
      </c>
      <c r="K23" s="316">
        <f t="shared" si="0"/>
        <v>5.216996262218327</v>
      </c>
      <c r="L23" s="316">
        <f t="shared" si="0"/>
        <v>4.8800531503253115</v>
      </c>
      <c r="M23" s="316">
        <f t="shared" si="0"/>
        <v>4.6009582335277361</v>
      </c>
      <c r="N23" s="316">
        <f t="shared" si="0"/>
        <v>4.3648522311757585</v>
      </c>
      <c r="O23" s="316">
        <f t="shared" si="0"/>
        <v>3.9845467119861953</v>
      </c>
      <c r="P23" s="316">
        <f t="shared" si="0"/>
        <v>3.6889734344394514</v>
      </c>
      <c r="Q23" s="316">
        <f t="shared" si="0"/>
        <v>3.4507186751458021</v>
      </c>
      <c r="R23" s="316">
        <f t="shared" si="0"/>
        <v>3.2533687668835412</v>
      </c>
      <c r="S23" s="316">
        <f t="shared" si="0"/>
        <v>3.0864166115416114</v>
      </c>
      <c r="T23" s="316">
        <f t="shared" si="1"/>
        <v>2.520048610642263</v>
      </c>
      <c r="U23" s="316">
        <f t="shared" si="1"/>
        <v>2.1824261155878792</v>
      </c>
      <c r="V23" s="316">
        <f t="shared" si="1"/>
        <v>1.9520212601301248</v>
      </c>
      <c r="W23" s="316">
        <f t="shared" si="1"/>
        <v>1.7819434615048817</v>
      </c>
      <c r="X23" s="316">
        <f t="shared" si="1"/>
        <v>1.6497590733194953</v>
      </c>
      <c r="Y23" s="316">
        <f t="shared" si="1"/>
        <v>1.5432083057708057</v>
      </c>
      <c r="Z23" s="316">
        <f t="shared" si="1"/>
        <v>1.4549507437252531</v>
      </c>
      <c r="AA23" s="316">
        <f t="shared" si="1"/>
        <v>1.3802874700583208</v>
      </c>
      <c r="AB23" s="316">
        <f t="shared" si="1"/>
        <v>1.3160524651050547</v>
      </c>
      <c r="AC23" s="316">
        <f t="shared" si="1"/>
        <v>1.2600243053211315</v>
      </c>
      <c r="AD23" s="316">
        <f t="shared" si="1"/>
        <v>1.2105921945636613</v>
      </c>
      <c r="AE23" s="316">
        <f t="shared" si="1"/>
        <v>1.1665558280682498</v>
      </c>
      <c r="AF23" s="316">
        <f t="shared" si="1"/>
        <v>1.127</v>
      </c>
      <c r="AG23" s="316">
        <f t="shared" si="1"/>
        <v>1.0912130577939396</v>
      </c>
      <c r="AH23" s="316">
        <f t="shared" si="1"/>
        <v>1.0586321640794452</v>
      </c>
      <c r="AI23" s="316">
        <f t="shared" si="1"/>
        <v>1.0288055371805371</v>
      </c>
      <c r="AJ23" s="316">
        <f t="shared" si="2"/>
        <v>1.0013657778517455</v>
      </c>
      <c r="AK23" s="316">
        <f t="shared" si="2"/>
        <v>0.97601063006506239</v>
      </c>
    </row>
    <row r="24" spans="1:37" s="310" customFormat="1" ht="15.45" x14ac:dyDescent="0.4">
      <c r="A24" s="307" t="s">
        <v>494</v>
      </c>
      <c r="B24" s="307">
        <v>1.2</v>
      </c>
      <c r="C24" s="315">
        <v>80</v>
      </c>
      <c r="D24" s="316">
        <f t="shared" si="0"/>
        <v>12.750549478355824</v>
      </c>
      <c r="E24" s="316">
        <f t="shared" si="0"/>
        <v>10.410780054027331</v>
      </c>
      <c r="F24" s="316">
        <f t="shared" si="0"/>
        <v>9.016</v>
      </c>
      <c r="G24" s="316">
        <f t="shared" si="0"/>
        <v>7.3615331736443776</v>
      </c>
      <c r="H24" s="316">
        <f t="shared" si="0"/>
        <v>6.3752747391779119</v>
      </c>
      <c r="I24" s="316">
        <f t="shared" si="0"/>
        <v>5.7022190768156218</v>
      </c>
      <c r="J24" s="316">
        <f t="shared" si="0"/>
        <v>5.2053900270136655</v>
      </c>
      <c r="K24" s="316">
        <f t="shared" si="0"/>
        <v>4.8192547141648356</v>
      </c>
      <c r="L24" s="316">
        <f t="shared" si="0"/>
        <v>4.508</v>
      </c>
      <c r="M24" s="316">
        <f t="shared" si="0"/>
        <v>4.2501831594519413</v>
      </c>
      <c r="N24" s="316">
        <f t="shared" si="0"/>
        <v>4.0320777770276202</v>
      </c>
      <c r="O24" s="316">
        <f t="shared" si="0"/>
        <v>3.6807665868221888</v>
      </c>
      <c r="P24" s="316">
        <f t="shared" si="0"/>
        <v>3.4077276886511925</v>
      </c>
      <c r="Q24" s="316">
        <f t="shared" si="0"/>
        <v>3.1876373695889559</v>
      </c>
      <c r="R24" s="316">
        <f t="shared" si="0"/>
        <v>3.0053333333333332</v>
      </c>
      <c r="S24" s="316">
        <f t="shared" ref="N24:AC27" si="3">(1.96*$D$7*(SQRT($C24*(100-$C24))))/SQRT(S$8)</f>
        <v>2.8511095384078109</v>
      </c>
      <c r="T24" s="316">
        <f t="shared" si="3"/>
        <v>2.3279211899604046</v>
      </c>
      <c r="U24" s="316">
        <f t="shared" si="3"/>
        <v>2.0160388885138101</v>
      </c>
      <c r="V24" s="316">
        <f t="shared" si="3"/>
        <v>1.8031999999999999</v>
      </c>
      <c r="W24" s="316">
        <f t="shared" si="3"/>
        <v>1.6460888594888592</v>
      </c>
      <c r="X24" s="316">
        <f t="shared" si="1"/>
        <v>1.5239821521264612</v>
      </c>
      <c r="Y24" s="316">
        <f t="shared" si="1"/>
        <v>1.4255547692039054</v>
      </c>
      <c r="Z24" s="316">
        <f t="shared" si="1"/>
        <v>1.3440259256758735</v>
      </c>
      <c r="AA24" s="316">
        <f t="shared" si="1"/>
        <v>1.2750549478355824</v>
      </c>
      <c r="AB24" s="316">
        <f t="shared" si="1"/>
        <v>1.215717191993718</v>
      </c>
      <c r="AC24" s="316">
        <f t="shared" si="1"/>
        <v>1.1639605949802023</v>
      </c>
      <c r="AD24" s="316">
        <f t="shared" si="1"/>
        <v>1.1182971670563036</v>
      </c>
      <c r="AE24" s="316">
        <f t="shared" si="1"/>
        <v>1.0776181141758892</v>
      </c>
      <c r="AF24" s="316">
        <f t="shared" si="1"/>
        <v>1.0410780054027331</v>
      </c>
      <c r="AG24" s="316">
        <f t="shared" si="1"/>
        <v>1.008019444256905</v>
      </c>
      <c r="AH24" s="316">
        <f t="shared" si="1"/>
        <v>0.97792250384650192</v>
      </c>
      <c r="AI24" s="316">
        <f t="shared" si="1"/>
        <v>0.950369846135937</v>
      </c>
      <c r="AJ24" s="316">
        <f t="shared" si="2"/>
        <v>0.92502208223997484</v>
      </c>
      <c r="AK24" s="316">
        <f t="shared" si="2"/>
        <v>0.90159999999999996</v>
      </c>
    </row>
    <row r="25" spans="1:37" s="310" customFormat="1" ht="15.45" x14ac:dyDescent="0.4">
      <c r="A25" s="307" t="s">
        <v>495</v>
      </c>
      <c r="B25" s="307">
        <v>1.2</v>
      </c>
      <c r="C25" s="315">
        <v>85</v>
      </c>
      <c r="D25" s="316">
        <f t="shared" ref="D25:M27" si="4">(1.96*$D$7*(SQRT($C25*(100-$C25))))/SQRT(D$8)</f>
        <v>11.382142065534062</v>
      </c>
      <c r="E25" s="316">
        <f t="shared" si="4"/>
        <v>9.2934800801422064</v>
      </c>
      <c r="F25" s="316">
        <f t="shared" si="4"/>
        <v>8.0483898389677915</v>
      </c>
      <c r="G25" s="316">
        <f t="shared" si="4"/>
        <v>6.5714827854906535</v>
      </c>
      <c r="H25" s="316">
        <f t="shared" si="4"/>
        <v>5.6910710327670309</v>
      </c>
      <c r="I25" s="316">
        <f t="shared" si="4"/>
        <v>5.0902486776188054</v>
      </c>
      <c r="J25" s="316">
        <f t="shared" si="4"/>
        <v>4.6467400400711032</v>
      </c>
      <c r="K25" s="316">
        <f t="shared" si="4"/>
        <v>4.3020453275157386</v>
      </c>
      <c r="L25" s="316">
        <f t="shared" si="4"/>
        <v>4.0241949194838957</v>
      </c>
      <c r="M25" s="316">
        <f t="shared" si="4"/>
        <v>3.7940473551780203</v>
      </c>
      <c r="N25" s="316">
        <f t="shared" si="3"/>
        <v>3.5993493578701137</v>
      </c>
      <c r="O25" s="316">
        <f t="shared" si="3"/>
        <v>3.2857413927453267</v>
      </c>
      <c r="P25" s="316">
        <f t="shared" si="3"/>
        <v>3.0420054240582806</v>
      </c>
      <c r="Q25" s="316">
        <f t="shared" si="3"/>
        <v>2.8455355163835154</v>
      </c>
      <c r="R25" s="316">
        <f t="shared" si="3"/>
        <v>2.682796612989264</v>
      </c>
      <c r="S25" s="316">
        <f t="shared" si="3"/>
        <v>2.5451243388094027</v>
      </c>
      <c r="T25" s="316">
        <f t="shared" si="3"/>
        <v>2.0780853206738166</v>
      </c>
      <c r="U25" s="316">
        <f t="shared" si="3"/>
        <v>1.7996746789350568</v>
      </c>
      <c r="V25" s="316">
        <f t="shared" si="3"/>
        <v>1.6096779677935584</v>
      </c>
      <c r="W25" s="316">
        <f t="shared" si="3"/>
        <v>1.4694282221326769</v>
      </c>
      <c r="X25" s="316">
        <f t="shared" si="3"/>
        <v>1.3604261832234779</v>
      </c>
      <c r="Y25" s="316">
        <f t="shared" si="3"/>
        <v>1.2725621694047013</v>
      </c>
      <c r="Z25" s="316">
        <f t="shared" si="3"/>
        <v>1.1997831192900379</v>
      </c>
      <c r="AA25" s="316">
        <f t="shared" si="3"/>
        <v>1.1382142065534062</v>
      </c>
      <c r="AB25" s="316">
        <f t="shared" si="3"/>
        <v>1.0852446644965281</v>
      </c>
      <c r="AC25" s="316">
        <f t="shared" si="3"/>
        <v>1.0390426603369083</v>
      </c>
      <c r="AD25" s="316">
        <f t="shared" ref="AD25:AK27" si="5">(1.96*$D$7*(SQRT($C25*(100-$C25))))/SQRT(AD$8)</f>
        <v>0.99827989754685231</v>
      </c>
      <c r="AE25" s="316">
        <f t="shared" si="5"/>
        <v>0.96196657946105379</v>
      </c>
      <c r="AF25" s="316">
        <f t="shared" si="5"/>
        <v>0.92934800801422068</v>
      </c>
      <c r="AG25" s="316">
        <f t="shared" si="5"/>
        <v>0.89983733946752842</v>
      </c>
      <c r="AH25" s="316">
        <f t="shared" si="5"/>
        <v>0.87297044623515174</v>
      </c>
      <c r="AI25" s="316">
        <f t="shared" si="5"/>
        <v>0.84837477960313434</v>
      </c>
      <c r="AJ25" s="316">
        <f t="shared" si="5"/>
        <v>0.82574737439230739</v>
      </c>
      <c r="AK25" s="316">
        <f t="shared" si="5"/>
        <v>0.80483898389677921</v>
      </c>
    </row>
    <row r="26" spans="1:37" s="310" customFormat="1" ht="15.45" x14ac:dyDescent="0.4">
      <c r="A26" s="307"/>
      <c r="B26" s="307"/>
      <c r="C26" s="315">
        <v>90</v>
      </c>
      <c r="D26" s="316">
        <f t="shared" si="4"/>
        <v>9.5629121087668683</v>
      </c>
      <c r="E26" s="316">
        <f t="shared" si="4"/>
        <v>7.8080850405204982</v>
      </c>
      <c r="F26" s="316">
        <f t="shared" si="4"/>
        <v>6.7620000000000005</v>
      </c>
      <c r="G26" s="316">
        <f t="shared" si="4"/>
        <v>5.5211498802332839</v>
      </c>
      <c r="H26" s="316">
        <f t="shared" si="4"/>
        <v>4.7814560543834341</v>
      </c>
      <c r="I26" s="316">
        <f t="shared" si="4"/>
        <v>4.2766643076117168</v>
      </c>
      <c r="J26" s="316">
        <f t="shared" si="4"/>
        <v>3.9040425202602491</v>
      </c>
      <c r="K26" s="316">
        <f t="shared" si="4"/>
        <v>3.6144410356236274</v>
      </c>
      <c r="L26" s="316">
        <f t="shared" si="4"/>
        <v>3.3810000000000002</v>
      </c>
      <c r="M26" s="316">
        <f t="shared" si="4"/>
        <v>3.1876373695889564</v>
      </c>
      <c r="N26" s="316">
        <f t="shared" si="3"/>
        <v>3.0240583327707156</v>
      </c>
      <c r="O26" s="316">
        <f t="shared" si="3"/>
        <v>2.760574940116642</v>
      </c>
      <c r="P26" s="316">
        <f t="shared" si="3"/>
        <v>2.5557957664883948</v>
      </c>
      <c r="Q26" s="316">
        <f t="shared" si="3"/>
        <v>2.3907280271917171</v>
      </c>
      <c r="R26" s="316">
        <f t="shared" si="3"/>
        <v>2.254</v>
      </c>
      <c r="S26" s="316">
        <f t="shared" si="3"/>
        <v>2.1383321538058584</v>
      </c>
      <c r="T26" s="316">
        <f t="shared" si="3"/>
        <v>1.7459408924703037</v>
      </c>
      <c r="U26" s="316">
        <f t="shared" si="3"/>
        <v>1.5120291663853578</v>
      </c>
      <c r="V26" s="316">
        <f t="shared" si="3"/>
        <v>1.3524</v>
      </c>
      <c r="W26" s="316">
        <f t="shared" si="3"/>
        <v>1.2345666446166446</v>
      </c>
      <c r="X26" s="316">
        <f t="shared" si="3"/>
        <v>1.1429866140948459</v>
      </c>
      <c r="Y26" s="316">
        <f t="shared" si="3"/>
        <v>1.0691660769029292</v>
      </c>
      <c r="Z26" s="316">
        <f t="shared" si="3"/>
        <v>1.0080194442569053</v>
      </c>
      <c r="AA26" s="316">
        <f t="shared" si="3"/>
        <v>0.95629121087668689</v>
      </c>
      <c r="AB26" s="316">
        <f t="shared" si="3"/>
        <v>0.9117878939952887</v>
      </c>
      <c r="AC26" s="316">
        <f t="shared" si="3"/>
        <v>0.87297044623515185</v>
      </c>
      <c r="AD26" s="316">
        <f t="shared" si="5"/>
        <v>0.83872287529222767</v>
      </c>
      <c r="AE26" s="316">
        <f t="shared" si="5"/>
        <v>0.80821358563191703</v>
      </c>
      <c r="AF26" s="316">
        <f t="shared" si="5"/>
        <v>0.78080850405204993</v>
      </c>
      <c r="AG26" s="316">
        <f t="shared" si="5"/>
        <v>0.75601458319267889</v>
      </c>
      <c r="AH26" s="316">
        <f t="shared" si="5"/>
        <v>0.73344187788487658</v>
      </c>
      <c r="AI26" s="316">
        <f t="shared" si="5"/>
        <v>0.71277738460195283</v>
      </c>
      <c r="AJ26" s="316">
        <f t="shared" si="5"/>
        <v>0.69376656167998119</v>
      </c>
      <c r="AK26" s="316">
        <f t="shared" si="5"/>
        <v>0.67620000000000002</v>
      </c>
    </row>
    <row r="27" spans="1:37" s="310" customFormat="1" ht="15.9" thickBot="1" x14ac:dyDescent="0.45">
      <c r="A27" s="307"/>
      <c r="B27" s="307"/>
      <c r="C27" s="317">
        <v>95</v>
      </c>
      <c r="D27" s="318">
        <f t="shared" si="4"/>
        <v>6.9472945813460365</v>
      </c>
      <c r="E27" s="318">
        <f t="shared" si="4"/>
        <v>5.672442272366756</v>
      </c>
      <c r="F27" s="318">
        <f t="shared" si="4"/>
        <v>4.9124791093703397</v>
      </c>
      <c r="G27" s="318">
        <f t="shared" si="4"/>
        <v>4.0110223966797625</v>
      </c>
      <c r="H27" s="318">
        <f t="shared" si="4"/>
        <v>3.4736472906730183</v>
      </c>
      <c r="I27" s="318">
        <f t="shared" si="4"/>
        <v>3.1069245887211361</v>
      </c>
      <c r="J27" s="318">
        <f t="shared" si="4"/>
        <v>2.836221136183378</v>
      </c>
      <c r="K27" s="318">
        <f t="shared" si="4"/>
        <v>2.6258305352783147</v>
      </c>
      <c r="L27" s="318">
        <f t="shared" si="4"/>
        <v>2.4562395546851699</v>
      </c>
      <c r="M27" s="318">
        <f t="shared" si="4"/>
        <v>2.3157648604486787</v>
      </c>
      <c r="N27" s="318">
        <f t="shared" si="3"/>
        <v>2.1969274453199406</v>
      </c>
      <c r="O27" s="318">
        <f t="shared" si="3"/>
        <v>2.0055111983398812</v>
      </c>
      <c r="P27" s="318">
        <f t="shared" si="3"/>
        <v>1.8567425777419984</v>
      </c>
      <c r="Q27" s="318">
        <f t="shared" si="3"/>
        <v>1.7368236453365091</v>
      </c>
      <c r="R27" s="318">
        <f t="shared" si="3"/>
        <v>1.6374930364567797</v>
      </c>
      <c r="S27" s="318">
        <f t="shared" si="3"/>
        <v>1.553462294360568</v>
      </c>
      <c r="T27" s="318">
        <f t="shared" si="3"/>
        <v>1.2683966519455445</v>
      </c>
      <c r="U27" s="318">
        <f t="shared" si="3"/>
        <v>1.0984637226599703</v>
      </c>
      <c r="V27" s="318">
        <f t="shared" si="3"/>
        <v>0.98249582187406792</v>
      </c>
      <c r="W27" s="318">
        <f t="shared" si="3"/>
        <v>0.89689187382500757</v>
      </c>
      <c r="X27" s="318">
        <f t="shared" si="3"/>
        <v>0.83036052410985917</v>
      </c>
      <c r="Y27" s="318">
        <f t="shared" si="3"/>
        <v>0.77673114718028402</v>
      </c>
      <c r="Z27" s="318">
        <f t="shared" si="3"/>
        <v>0.73230914843998018</v>
      </c>
      <c r="AA27" s="318">
        <f t="shared" si="3"/>
        <v>0.69472945813460363</v>
      </c>
      <c r="AB27" s="318">
        <f t="shared" si="3"/>
        <v>0.66239854797820652</v>
      </c>
      <c r="AC27" s="318">
        <f t="shared" si="3"/>
        <v>0.63419832597277226</v>
      </c>
      <c r="AD27" s="318">
        <f t="shared" si="5"/>
        <v>0.60931804250578125</v>
      </c>
      <c r="AE27" s="318">
        <f t="shared" si="5"/>
        <v>0.58715355742769715</v>
      </c>
      <c r="AF27" s="318">
        <f t="shared" si="5"/>
        <v>0.56724422723667567</v>
      </c>
      <c r="AG27" s="318">
        <f t="shared" si="5"/>
        <v>0.54923186132998514</v>
      </c>
      <c r="AH27" s="318">
        <f t="shared" si="5"/>
        <v>0.53283317111014594</v>
      </c>
      <c r="AI27" s="318">
        <f t="shared" si="5"/>
        <v>0.51782076478685601</v>
      </c>
      <c r="AJ27" s="318">
        <f t="shared" si="5"/>
        <v>0.50400972212845263</v>
      </c>
      <c r="AK27" s="318">
        <f t="shared" si="5"/>
        <v>0.49124791093703396</v>
      </c>
    </row>
  </sheetData>
  <dataValidations count="1">
    <dataValidation type="list" allowBlank="1" showInputMessage="1" showErrorMessage="1" sqref="D6" xr:uid="{AB400C11-F7DB-4221-B77A-D5B5C0F6A087}">
      <formula1>$A$9:$A$25</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FCBC8-DC3A-43B8-8EBA-9AB66EE02B66}">
  <dimension ref="A1:G10"/>
  <sheetViews>
    <sheetView showGridLines="0" workbookViewId="0"/>
  </sheetViews>
  <sheetFormatPr defaultRowHeight="15" x14ac:dyDescent="0.35"/>
  <cols>
    <col min="1" max="1" width="54.4375" customWidth="1"/>
    <col min="2" max="2" width="16.625" bestFit="1" customWidth="1"/>
    <col min="6" max="6" width="18.6875" customWidth="1"/>
  </cols>
  <sheetData>
    <row r="1" spans="1:7" ht="15.45" x14ac:dyDescent="0.4">
      <c r="A1" s="24" t="s">
        <v>517</v>
      </c>
      <c r="B1" s="15"/>
      <c r="C1" s="15"/>
      <c r="D1" s="15"/>
      <c r="E1" s="15"/>
      <c r="F1" s="15"/>
      <c r="G1" s="15"/>
    </row>
    <row r="2" spans="1:7" x14ac:dyDescent="0.35">
      <c r="A2" s="16" t="s">
        <v>142</v>
      </c>
      <c r="B2" s="15"/>
      <c r="C2" s="15"/>
      <c r="D2" s="15"/>
      <c r="E2" s="15"/>
      <c r="F2" s="15"/>
      <c r="G2" s="15"/>
    </row>
    <row r="3" spans="1:7" ht="15.45" thickBot="1" x14ac:dyDescent="0.4">
      <c r="A3" s="15" t="s">
        <v>43</v>
      </c>
      <c r="B3" s="15"/>
      <c r="C3" s="17"/>
      <c r="D3" s="17"/>
      <c r="E3" s="17"/>
      <c r="F3" s="17"/>
      <c r="G3" s="17"/>
    </row>
    <row r="4" spans="1:7" ht="46.3" x14ac:dyDescent="0.4">
      <c r="A4" s="18" t="s">
        <v>63</v>
      </c>
      <c r="B4" s="19" t="s">
        <v>64</v>
      </c>
      <c r="C4" s="20" t="s">
        <v>28</v>
      </c>
      <c r="D4" s="20" t="s">
        <v>518</v>
      </c>
      <c r="E4" s="20" t="s">
        <v>519</v>
      </c>
      <c r="F4" s="320" t="s">
        <v>520</v>
      </c>
      <c r="G4" s="20" t="s">
        <v>46</v>
      </c>
    </row>
    <row r="5" spans="1:7" ht="15.45" x14ac:dyDescent="0.4">
      <c r="A5" s="21" t="s">
        <v>144</v>
      </c>
      <c r="B5" s="27" t="s">
        <v>144</v>
      </c>
      <c r="C5" s="46">
        <v>0.82</v>
      </c>
      <c r="D5" s="46">
        <v>0.12</v>
      </c>
      <c r="E5" s="46">
        <v>0.04</v>
      </c>
      <c r="F5" s="47">
        <v>0.03</v>
      </c>
      <c r="G5" s="43">
        <v>2990</v>
      </c>
    </row>
    <row r="6" spans="1:7" ht="15.45" x14ac:dyDescent="0.4">
      <c r="A6" s="22" t="s">
        <v>145</v>
      </c>
      <c r="B6" s="44" t="s">
        <v>53</v>
      </c>
      <c r="C6" s="39">
        <v>0.83</v>
      </c>
      <c r="D6" s="39">
        <v>0.11</v>
      </c>
      <c r="E6" s="39">
        <v>0.04</v>
      </c>
      <c r="F6" s="321">
        <v>0.03</v>
      </c>
      <c r="G6" s="43">
        <v>2150</v>
      </c>
    </row>
    <row r="7" spans="1:7" ht="15.45" x14ac:dyDescent="0.4">
      <c r="A7" s="26" t="s">
        <v>145</v>
      </c>
      <c r="B7" s="45" t="s">
        <v>54</v>
      </c>
      <c r="C7" s="41">
        <v>0.77</v>
      </c>
      <c r="D7" s="41">
        <v>0.14000000000000001</v>
      </c>
      <c r="E7" s="41">
        <v>0.06</v>
      </c>
      <c r="F7" s="322">
        <v>0.03</v>
      </c>
      <c r="G7" s="30">
        <v>820</v>
      </c>
    </row>
    <row r="8" spans="1:7" ht="15.45" x14ac:dyDescent="0.4">
      <c r="A8" s="22" t="s">
        <v>66</v>
      </c>
      <c r="B8" s="95" t="s">
        <v>1</v>
      </c>
      <c r="C8" s="96">
        <v>0.77</v>
      </c>
      <c r="D8" s="96">
        <v>0.12</v>
      </c>
      <c r="E8" s="96">
        <v>0.09</v>
      </c>
      <c r="F8" s="50">
        <v>0.02</v>
      </c>
      <c r="G8" s="97">
        <v>370</v>
      </c>
    </row>
    <row r="9" spans="1:7" ht="15.45" x14ac:dyDescent="0.4">
      <c r="A9" s="24" t="s">
        <v>52</v>
      </c>
      <c r="B9" s="95" t="s">
        <v>2</v>
      </c>
      <c r="C9" s="96">
        <v>0.77</v>
      </c>
      <c r="D9" s="96">
        <v>0.15</v>
      </c>
      <c r="E9" s="96">
        <v>0.04</v>
      </c>
      <c r="F9" s="50">
        <v>0.04</v>
      </c>
      <c r="G9" s="97">
        <v>450</v>
      </c>
    </row>
    <row r="10" spans="1:7" ht="15.9" thickBot="1" x14ac:dyDescent="0.45">
      <c r="A10" s="323" t="s">
        <v>52</v>
      </c>
      <c r="B10" s="324" t="s">
        <v>104</v>
      </c>
      <c r="C10" s="325">
        <v>0.84</v>
      </c>
      <c r="D10" s="325">
        <v>0.11</v>
      </c>
      <c r="E10" s="325">
        <v>0.04</v>
      </c>
      <c r="F10" s="326">
        <v>0.02</v>
      </c>
      <c r="G10" s="115">
        <v>180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CC0D-5656-4277-9AD7-B611FC819294}">
  <dimension ref="A1:J6"/>
  <sheetViews>
    <sheetView workbookViewId="0"/>
  </sheetViews>
  <sheetFormatPr defaultColWidth="9.25" defaultRowHeight="15" x14ac:dyDescent="0.35"/>
  <cols>
    <col min="1" max="1" width="40.5625" style="15" customWidth="1"/>
    <col min="2" max="16384" width="9.25" style="15"/>
  </cols>
  <sheetData>
    <row r="1" spans="1:10" ht="15.45" x14ac:dyDescent="0.4">
      <c r="A1" s="94" t="s">
        <v>516</v>
      </c>
    </row>
    <row r="2" spans="1:10" x14ac:dyDescent="0.35">
      <c r="A2" s="213" t="s">
        <v>197</v>
      </c>
    </row>
    <row r="3" spans="1:10" ht="15.45" thickBot="1" x14ac:dyDescent="0.4">
      <c r="A3" s="214" t="s">
        <v>198</v>
      </c>
      <c r="B3" s="17"/>
      <c r="C3" s="17"/>
      <c r="D3" s="17"/>
      <c r="E3" s="17"/>
      <c r="F3" s="17"/>
    </row>
    <row r="4" spans="1:10" ht="15.45" x14ac:dyDescent="0.4">
      <c r="A4" s="24" t="s">
        <v>63</v>
      </c>
      <c r="B4" s="265" t="s">
        <v>409</v>
      </c>
      <c r="C4" s="265" t="s">
        <v>209</v>
      </c>
      <c r="D4" s="265" t="s">
        <v>410</v>
      </c>
      <c r="E4" s="265" t="s">
        <v>411</v>
      </c>
      <c r="F4" s="265" t="s">
        <v>412</v>
      </c>
      <c r="G4" s="265" t="s">
        <v>413</v>
      </c>
      <c r="H4" s="265" t="s">
        <v>414</v>
      </c>
      <c r="I4" s="265" t="s">
        <v>415</v>
      </c>
    </row>
    <row r="5" spans="1:10" x14ac:dyDescent="0.35">
      <c r="A5" s="99" t="s">
        <v>305</v>
      </c>
      <c r="B5" s="266">
        <v>4903</v>
      </c>
      <c r="C5" s="266">
        <v>4916</v>
      </c>
      <c r="D5" s="266">
        <v>4835</v>
      </c>
      <c r="E5" s="266">
        <v>4951</v>
      </c>
      <c r="F5" s="266">
        <v>3288</v>
      </c>
      <c r="G5" s="266">
        <v>4381</v>
      </c>
      <c r="H5" s="266">
        <v>3754</v>
      </c>
      <c r="I5" s="266">
        <v>3998</v>
      </c>
      <c r="J5" s="23"/>
    </row>
    <row r="6" spans="1:10" x14ac:dyDescent="0.35">
      <c r="A6" s="27" t="s">
        <v>306</v>
      </c>
      <c r="B6" s="256">
        <v>0.4718</v>
      </c>
      <c r="C6" s="256">
        <v>0.47470000000000001</v>
      </c>
      <c r="D6" s="256">
        <v>0.47619999999999996</v>
      </c>
      <c r="E6" s="256">
        <v>0.49869999999999998</v>
      </c>
      <c r="F6" s="256">
        <v>0.42450000000000004</v>
      </c>
      <c r="G6" s="256">
        <v>0.47249999999999998</v>
      </c>
      <c r="H6" s="256">
        <v>0.49407738878652274</v>
      </c>
      <c r="I6" s="256">
        <v>0.46488372093023256</v>
      </c>
    </row>
  </sheetData>
  <phoneticPr fontId="42" type="noConversion"/>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134A-1A79-4C49-AC3D-B0CEA9FEB33B}">
  <dimension ref="A1:X9"/>
  <sheetViews>
    <sheetView workbookViewId="0">
      <pane xSplit="2" topLeftCell="C1" activePane="topRight" state="frozen"/>
      <selection pane="topRight"/>
    </sheetView>
  </sheetViews>
  <sheetFormatPr defaultColWidth="9.25" defaultRowHeight="15" x14ac:dyDescent="0.35"/>
  <cols>
    <col min="1" max="1" width="32.75" style="15" customWidth="1"/>
    <col min="2" max="2" width="20.875" style="15" customWidth="1"/>
    <col min="3" max="20" width="9.25" style="15"/>
    <col min="21" max="22" width="9.25" style="15" customWidth="1"/>
    <col min="23" max="16384" width="9.25" style="15"/>
  </cols>
  <sheetData>
    <row r="1" spans="1:24" ht="15.45" x14ac:dyDescent="0.4">
      <c r="A1" s="60" t="s">
        <v>515</v>
      </c>
      <c r="B1" s="216"/>
      <c r="C1" s="216"/>
      <c r="D1" s="216"/>
      <c r="E1" s="216"/>
      <c r="F1" s="216"/>
      <c r="G1" s="216"/>
      <c r="H1" s="216"/>
      <c r="I1" s="216"/>
      <c r="J1" s="216"/>
      <c r="K1" s="216"/>
      <c r="L1" s="216"/>
      <c r="M1" s="216"/>
      <c r="N1" s="216"/>
      <c r="O1" s="216"/>
      <c r="P1" s="216"/>
      <c r="Q1" s="216"/>
      <c r="R1" s="216"/>
      <c r="S1" s="216"/>
      <c r="T1" s="216"/>
      <c r="U1" s="216"/>
    </row>
    <row r="2" spans="1:24" x14ac:dyDescent="0.35">
      <c r="A2" s="97" t="s">
        <v>142</v>
      </c>
      <c r="B2" s="216"/>
      <c r="C2" s="216"/>
      <c r="D2" s="216"/>
      <c r="E2" s="216"/>
      <c r="F2" s="216"/>
      <c r="G2" s="216"/>
      <c r="H2" s="216"/>
      <c r="I2" s="216"/>
      <c r="J2" s="216"/>
      <c r="K2" s="216"/>
      <c r="L2" s="216"/>
      <c r="M2" s="216"/>
      <c r="N2" s="216"/>
      <c r="O2" s="216"/>
      <c r="P2" s="216"/>
      <c r="Q2" s="216"/>
      <c r="R2" s="216"/>
      <c r="S2" s="216"/>
      <c r="T2" s="216"/>
      <c r="U2" s="216"/>
    </row>
    <row r="3" spans="1:24" x14ac:dyDescent="0.35">
      <c r="A3" s="194" t="s">
        <v>169</v>
      </c>
      <c r="B3" s="216"/>
      <c r="C3" s="216"/>
      <c r="D3" s="216"/>
      <c r="E3" s="216"/>
      <c r="F3" s="216"/>
      <c r="G3" s="216"/>
      <c r="H3" s="216"/>
      <c r="I3" s="216"/>
      <c r="J3" s="216"/>
      <c r="K3" s="216"/>
      <c r="L3" s="216"/>
      <c r="M3" s="216"/>
      <c r="N3" s="216"/>
      <c r="O3" s="216"/>
      <c r="P3" s="216"/>
      <c r="Q3" s="216"/>
      <c r="R3" s="216"/>
      <c r="S3" s="216"/>
      <c r="T3" s="216"/>
      <c r="U3" s="216"/>
    </row>
    <row r="4" spans="1:24" ht="15.9" thickBot="1" x14ac:dyDescent="0.45">
      <c r="A4" s="115" t="s">
        <v>170</v>
      </c>
      <c r="B4" s="69"/>
      <c r="C4" s="69"/>
      <c r="D4" s="69"/>
      <c r="E4" s="69"/>
      <c r="F4" s="69"/>
      <c r="G4" s="69"/>
      <c r="H4" s="69"/>
      <c r="I4" s="69"/>
      <c r="J4" s="69"/>
      <c r="K4" s="69"/>
      <c r="L4" s="69"/>
      <c r="M4" s="69"/>
      <c r="N4" s="69"/>
      <c r="O4" s="69"/>
      <c r="P4" s="69"/>
      <c r="Q4" s="69"/>
      <c r="R4" s="69"/>
      <c r="S4" s="69"/>
      <c r="T4" s="69"/>
      <c r="U4" s="69"/>
      <c r="V4" s="17"/>
    </row>
    <row r="5" spans="1:24" ht="45.45" x14ac:dyDescent="0.4">
      <c r="A5" s="270" t="s">
        <v>171</v>
      </c>
      <c r="B5" s="270" t="s">
        <v>194</v>
      </c>
      <c r="C5" s="274" t="s">
        <v>172</v>
      </c>
      <c r="D5" s="274" t="s">
        <v>173</v>
      </c>
      <c r="E5" s="274" t="s">
        <v>174</v>
      </c>
      <c r="F5" s="274" t="s">
        <v>175</v>
      </c>
      <c r="G5" s="274" t="s">
        <v>176</v>
      </c>
      <c r="H5" s="274" t="s">
        <v>177</v>
      </c>
      <c r="I5" s="274" t="s">
        <v>178</v>
      </c>
      <c r="J5" s="274" t="s">
        <v>179</v>
      </c>
      <c r="K5" s="274" t="s">
        <v>180</v>
      </c>
      <c r="L5" s="274" t="s">
        <v>181</v>
      </c>
      <c r="M5" s="274" t="s">
        <v>182</v>
      </c>
      <c r="N5" s="274" t="s">
        <v>183</v>
      </c>
      <c r="O5" s="274" t="s">
        <v>184</v>
      </c>
      <c r="P5" s="274" t="s">
        <v>185</v>
      </c>
      <c r="Q5" s="274" t="s">
        <v>186</v>
      </c>
      <c r="R5" s="274" t="s">
        <v>187</v>
      </c>
      <c r="S5" s="274" t="s">
        <v>188</v>
      </c>
      <c r="T5" s="274" t="s">
        <v>189</v>
      </c>
      <c r="U5" s="274" t="s">
        <v>418</v>
      </c>
      <c r="V5" s="274" t="s">
        <v>419</v>
      </c>
      <c r="W5" s="271" t="s">
        <v>190</v>
      </c>
      <c r="X5" s="271" t="s">
        <v>195</v>
      </c>
    </row>
    <row r="6" spans="1:24" x14ac:dyDescent="0.35">
      <c r="A6" s="61" t="s">
        <v>276</v>
      </c>
      <c r="B6" s="61" t="s">
        <v>191</v>
      </c>
      <c r="C6" s="62">
        <v>0.75713725662525899</v>
      </c>
      <c r="D6" s="62">
        <v>1.1204222438095235</v>
      </c>
      <c r="E6" s="62">
        <v>1.5347779103361345</v>
      </c>
      <c r="F6" s="62">
        <v>1.8741933348484847</v>
      </c>
      <c r="G6" s="62">
        <v>2.2100088342773616</v>
      </c>
      <c r="H6" s="62">
        <v>2.5523352682706748</v>
      </c>
      <c r="I6" s="62">
        <v>2.8259342380952392</v>
      </c>
      <c r="J6" s="62">
        <v>2.9527185885347995</v>
      </c>
      <c r="K6" s="62">
        <v>3.2755022800733999</v>
      </c>
      <c r="L6" s="62">
        <v>3.4838102063446104</v>
      </c>
      <c r="M6" s="62">
        <v>3.7457501353934903</v>
      </c>
      <c r="N6" s="62">
        <v>3.8899846919255001</v>
      </c>
      <c r="O6" s="62">
        <v>3.9195286879304194</v>
      </c>
      <c r="P6" s="62">
        <v>4.1089597360008545</v>
      </c>
      <c r="Q6" s="62">
        <v>4.044047668115982</v>
      </c>
      <c r="R6" s="62">
        <v>4.3802931929133608</v>
      </c>
      <c r="S6" s="62">
        <v>3.6773410963569173</v>
      </c>
      <c r="T6" s="62">
        <v>3.6878832798512051</v>
      </c>
      <c r="U6" s="62">
        <v>3.3834388239127726</v>
      </c>
      <c r="V6" s="62">
        <v>3.4572151012220953</v>
      </c>
      <c r="W6" s="63">
        <f>(T6-S6)/S6*100</f>
        <v>0.28667951158329552</v>
      </c>
      <c r="X6" s="63">
        <f>(T6-O6)/O6*100</f>
        <v>-5.9100322136314603</v>
      </c>
    </row>
    <row r="7" spans="1:24" x14ac:dyDescent="0.35">
      <c r="A7" s="296" t="s">
        <v>276</v>
      </c>
      <c r="B7" s="85" t="s">
        <v>192</v>
      </c>
      <c r="C7" s="86">
        <v>15</v>
      </c>
      <c r="D7" s="86">
        <v>22</v>
      </c>
      <c r="E7" s="86">
        <v>29</v>
      </c>
      <c r="F7" s="86">
        <v>35</v>
      </c>
      <c r="G7" s="86">
        <v>41</v>
      </c>
      <c r="H7" s="86">
        <v>51</v>
      </c>
      <c r="I7" s="86">
        <v>59</v>
      </c>
      <c r="J7" s="86">
        <v>61.621386129288226</v>
      </c>
      <c r="K7" s="86">
        <v>70.685224352399302</v>
      </c>
      <c r="L7" s="86">
        <v>76.371078386852176</v>
      </c>
      <c r="M7" s="86">
        <v>86.969690350167852</v>
      </c>
      <c r="N7" s="86">
        <v>91.476248886357922</v>
      </c>
      <c r="O7" s="86">
        <v>97.005750129880497</v>
      </c>
      <c r="P7" s="86">
        <v>97.832374666687002</v>
      </c>
      <c r="Q7" s="86">
        <v>98.635308978438601</v>
      </c>
      <c r="R7" s="217">
        <v>99.552118020758201</v>
      </c>
      <c r="S7" s="217">
        <v>99.387597198835593</v>
      </c>
      <c r="T7" s="217">
        <v>99.672521077059599</v>
      </c>
      <c r="U7" s="217">
        <v>99.512906585669796</v>
      </c>
      <c r="V7" s="217">
        <v>98.777574320631302</v>
      </c>
      <c r="W7" s="86"/>
      <c r="X7" s="86"/>
    </row>
    <row r="8" spans="1:24" x14ac:dyDescent="0.35">
      <c r="A8" s="61" t="s">
        <v>193</v>
      </c>
      <c r="B8" s="61" t="s">
        <v>191</v>
      </c>
      <c r="C8" s="64">
        <v>1.66570196457557</v>
      </c>
      <c r="D8" s="64">
        <v>2.2917727714285712</v>
      </c>
      <c r="E8" s="64">
        <v>2.9107856920168076</v>
      </c>
      <c r="F8" s="64">
        <v>3.0522577167532465</v>
      </c>
      <c r="G8" s="64">
        <v>3.7731858146198856</v>
      </c>
      <c r="H8" s="64">
        <v>3.9035715867669141</v>
      </c>
      <c r="I8" s="64">
        <v>3.9275696190476208</v>
      </c>
      <c r="J8" s="64">
        <v>4.0165973001831494</v>
      </c>
      <c r="K8" s="64">
        <v>3.9987054171972618</v>
      </c>
      <c r="L8" s="64">
        <v>4.0830779175608116</v>
      </c>
      <c r="M8" s="64">
        <v>4.0506910015184765</v>
      </c>
      <c r="N8" s="64">
        <v>4.0516936217817747</v>
      </c>
      <c r="O8" s="64">
        <v>3.9679870947667948</v>
      </c>
      <c r="P8" s="64">
        <v>4.1278796513357561</v>
      </c>
      <c r="Q8" s="64">
        <v>4.0572717171733723</v>
      </c>
      <c r="R8" s="218">
        <v>4.3905195825120567</v>
      </c>
      <c r="S8" s="218">
        <v>3.6882363786236243</v>
      </c>
      <c r="T8" s="218">
        <v>3.6959614018284328</v>
      </c>
      <c r="U8" s="218">
        <v>3.3945057755148924</v>
      </c>
      <c r="V8" s="218">
        <v>3.4828481062206791</v>
      </c>
      <c r="W8" s="63">
        <f>(T8-S8)/S8*100</f>
        <v>0.20945032833528215</v>
      </c>
      <c r="X8" s="63">
        <f>(T8-O8)/O8*100</f>
        <v>-6.8555085095192174</v>
      </c>
    </row>
    <row r="9" spans="1:24" x14ac:dyDescent="0.35">
      <c r="A9" s="61" t="s">
        <v>193</v>
      </c>
      <c r="B9" s="272" t="s">
        <v>192</v>
      </c>
      <c r="C9" s="63">
        <v>33</v>
      </c>
      <c r="D9" s="63">
        <v>45</v>
      </c>
      <c r="E9" s="63">
        <v>55</v>
      </c>
      <c r="F9" s="63">
        <v>57</v>
      </c>
      <c r="G9" s="63">
        <v>70</v>
      </c>
      <c r="H9" s="63">
        <v>78</v>
      </c>
      <c r="I9" s="63">
        <v>82</v>
      </c>
      <c r="J9" s="63">
        <v>83.823867984405936</v>
      </c>
      <c r="K9" s="63">
        <v>86.291922693275936</v>
      </c>
      <c r="L9" s="63">
        <v>89.508051596429723</v>
      </c>
      <c r="M9" s="63">
        <v>94.049877694061792</v>
      </c>
      <c r="N9" s="63">
        <v>95.278969844459453</v>
      </c>
      <c r="O9" s="63">
        <v>98.205063741166654</v>
      </c>
      <c r="P9" s="63">
        <v>98.282848841327521</v>
      </c>
      <c r="Q9" s="63">
        <v>98.957846760326163</v>
      </c>
      <c r="R9" s="273">
        <v>99.7845359661831</v>
      </c>
      <c r="S9" s="273">
        <v>99.682064287124973</v>
      </c>
      <c r="T9" s="273">
        <v>99.890848698065753</v>
      </c>
      <c r="U9" s="273">
        <v>99.838405162202719</v>
      </c>
      <c r="V9" s="273">
        <v>99.509945892019402</v>
      </c>
      <c r="W9" s="63"/>
      <c r="X9" s="63"/>
    </row>
  </sheetData>
  <phoneticPr fontId="42" type="noConversion"/>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BC8F-9FC1-4618-ADF3-03F2DFB2819A}">
  <dimension ref="A1:L13"/>
  <sheetViews>
    <sheetView workbookViewId="0"/>
  </sheetViews>
  <sheetFormatPr defaultColWidth="8.875" defaultRowHeight="14.6" x14ac:dyDescent="0.4"/>
  <cols>
    <col min="1" max="1" width="15.625" style="221" customWidth="1"/>
    <col min="2" max="9" width="12.5625" style="221" customWidth="1"/>
    <col min="10" max="10" width="11.875" style="221" customWidth="1"/>
    <col min="11" max="16384" width="8.875" style="221"/>
  </cols>
  <sheetData>
    <row r="1" spans="1:12" ht="15.45" x14ac:dyDescent="0.4">
      <c r="A1" s="219" t="s">
        <v>514</v>
      </c>
      <c r="B1" s="220"/>
      <c r="C1" s="220"/>
      <c r="D1" s="220"/>
      <c r="E1" s="220"/>
      <c r="F1" s="220"/>
      <c r="G1" s="220"/>
      <c r="H1" s="220"/>
      <c r="I1" s="220"/>
      <c r="J1" s="220"/>
      <c r="K1" s="220"/>
      <c r="L1" s="220"/>
    </row>
    <row r="2" spans="1:12" ht="15.45" x14ac:dyDescent="0.4">
      <c r="A2" s="15" t="s">
        <v>142</v>
      </c>
      <c r="B2" s="220"/>
      <c r="C2" s="220"/>
      <c r="D2" s="220"/>
      <c r="E2" s="220"/>
      <c r="F2" s="220"/>
      <c r="G2" s="220"/>
      <c r="H2" s="220"/>
      <c r="I2" s="220"/>
      <c r="J2" s="220"/>
      <c r="K2" s="220"/>
      <c r="L2" s="220"/>
    </row>
    <row r="3" spans="1:12" ht="15.45" x14ac:dyDescent="0.4">
      <c r="A3" s="220" t="s">
        <v>421</v>
      </c>
      <c r="B3" s="220"/>
      <c r="C3" s="220"/>
      <c r="D3" s="220"/>
      <c r="E3" s="220"/>
      <c r="F3" s="220"/>
      <c r="G3" s="220"/>
      <c r="H3" s="220"/>
      <c r="I3" s="220"/>
      <c r="J3" s="220"/>
      <c r="K3" s="220"/>
      <c r="L3" s="220"/>
    </row>
    <row r="4" spans="1:12" ht="30.9" x14ac:dyDescent="0.4">
      <c r="A4" s="219" t="s">
        <v>65</v>
      </c>
      <c r="B4" s="223" t="s">
        <v>210</v>
      </c>
      <c r="C4" s="223" t="s">
        <v>211</v>
      </c>
      <c r="D4" s="223" t="s">
        <v>212</v>
      </c>
      <c r="E4" s="223" t="s">
        <v>213</v>
      </c>
      <c r="F4" s="223" t="s">
        <v>214</v>
      </c>
      <c r="G4" s="223" t="s">
        <v>215</v>
      </c>
      <c r="H4" s="223" t="s">
        <v>216</v>
      </c>
      <c r="I4" s="223" t="s">
        <v>206</v>
      </c>
      <c r="J4" s="220"/>
      <c r="K4" s="220"/>
    </row>
    <row r="5" spans="1:12" ht="15.45" x14ac:dyDescent="0.4">
      <c r="A5" s="295" t="s">
        <v>13</v>
      </c>
      <c r="B5" s="224">
        <v>43.816703517338702</v>
      </c>
      <c r="C5" s="224">
        <v>36.270063803759001</v>
      </c>
      <c r="D5" s="224">
        <v>15.4734474635782</v>
      </c>
      <c r="E5" s="224">
        <v>3.0795095716237801</v>
      </c>
      <c r="F5" s="224">
        <v>1.3602756437002701</v>
      </c>
      <c r="G5" s="224">
        <v>80.086767321097696</v>
      </c>
      <c r="H5" s="224">
        <v>4.4397852153240498</v>
      </c>
      <c r="I5" s="225">
        <v>2782</v>
      </c>
      <c r="J5" s="220"/>
      <c r="K5" s="220"/>
    </row>
    <row r="6" spans="1:12" ht="15.45" x14ac:dyDescent="0.4">
      <c r="A6" s="220" t="s">
        <v>145</v>
      </c>
      <c r="B6" s="226">
        <v>40.671803150294203</v>
      </c>
      <c r="C6" s="226">
        <v>32.258464842381997</v>
      </c>
      <c r="D6" s="226">
        <v>19.678759169506002</v>
      </c>
      <c r="E6" s="226">
        <v>5.0530384241401904</v>
      </c>
      <c r="F6" s="226">
        <v>2.3379344136776501</v>
      </c>
      <c r="G6" s="226">
        <v>72.930267992676093</v>
      </c>
      <c r="H6" s="226">
        <v>7.3909728378178299</v>
      </c>
      <c r="I6" s="227">
        <v>624</v>
      </c>
      <c r="J6" s="220"/>
      <c r="K6" s="220"/>
    </row>
    <row r="7" spans="1:12" ht="15.45" x14ac:dyDescent="0.4">
      <c r="A7" s="220" t="s">
        <v>208</v>
      </c>
      <c r="B7" s="226">
        <v>45.461112905965898</v>
      </c>
      <c r="C7" s="226">
        <v>37.761448730614902</v>
      </c>
      <c r="D7" s="226">
        <v>13.350048097305701</v>
      </c>
      <c r="E7" s="226">
        <v>2.2045093503721001</v>
      </c>
      <c r="F7" s="226">
        <v>1.2228809157413401</v>
      </c>
      <c r="G7" s="226">
        <v>83.222561636580807</v>
      </c>
      <c r="H7" s="226">
        <v>3.4273902661134401</v>
      </c>
      <c r="I7" s="227">
        <v>1835</v>
      </c>
      <c r="J7" s="220"/>
      <c r="K7" s="220"/>
    </row>
    <row r="8" spans="1:12" ht="15.45" x14ac:dyDescent="0.4">
      <c r="A8" s="220"/>
      <c r="B8" s="220"/>
      <c r="C8" s="220"/>
      <c r="D8" s="220"/>
      <c r="E8" s="220"/>
      <c r="F8" s="220"/>
      <c r="G8" s="220"/>
      <c r="H8" s="220"/>
      <c r="I8" s="220"/>
      <c r="J8" s="220"/>
      <c r="K8" s="220"/>
      <c r="L8" s="220"/>
    </row>
    <row r="9" spans="1:12" ht="15.45" x14ac:dyDescent="0.4">
      <c r="A9" s="220"/>
      <c r="B9" s="220"/>
      <c r="C9" s="220"/>
      <c r="D9" s="220"/>
      <c r="E9" s="220"/>
      <c r="F9" s="220"/>
      <c r="G9" s="220"/>
      <c r="H9" s="220"/>
      <c r="I9" s="220"/>
      <c r="J9" s="220"/>
      <c r="K9" s="220"/>
      <c r="L9" s="220"/>
    </row>
    <row r="10" spans="1:12" ht="15.45" x14ac:dyDescent="0.4">
      <c r="A10" s="220"/>
      <c r="B10" s="220"/>
      <c r="C10" s="220"/>
      <c r="D10" s="220"/>
      <c r="E10" s="220"/>
      <c r="F10" s="220"/>
      <c r="G10" s="220"/>
      <c r="H10" s="220"/>
      <c r="I10" s="220"/>
      <c r="J10" s="220"/>
      <c r="K10" s="220"/>
      <c r="L10" s="220"/>
    </row>
    <row r="11" spans="1:12" ht="15.45" x14ac:dyDescent="0.4">
      <c r="A11" s="220"/>
      <c r="B11" s="220"/>
      <c r="C11" s="220"/>
      <c r="D11" s="220"/>
      <c r="E11" s="220"/>
      <c r="F11" s="220"/>
      <c r="G11" s="220"/>
      <c r="H11" s="220"/>
      <c r="I11" s="220"/>
      <c r="J11" s="220"/>
      <c r="K11" s="220"/>
      <c r="L11" s="220"/>
    </row>
    <row r="12" spans="1:12" ht="15.45" x14ac:dyDescent="0.4">
      <c r="A12" s="220"/>
      <c r="B12" s="220"/>
      <c r="C12" s="220"/>
      <c r="D12" s="220"/>
      <c r="E12" s="220"/>
      <c r="F12" s="220"/>
      <c r="G12" s="220"/>
      <c r="H12" s="220"/>
      <c r="I12" s="220"/>
      <c r="J12" s="220"/>
      <c r="K12" s="220"/>
      <c r="L12" s="220"/>
    </row>
    <row r="13" spans="1:12" ht="15.45" x14ac:dyDescent="0.4">
      <c r="B13" s="15"/>
    </row>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10B4-9FEC-46D5-ABDF-6A9CAD95496C}">
  <dimension ref="A1:I7"/>
  <sheetViews>
    <sheetView workbookViewId="0"/>
  </sheetViews>
  <sheetFormatPr defaultColWidth="8.875" defaultRowHeight="14.6" x14ac:dyDescent="0.4"/>
  <cols>
    <col min="1" max="1" width="15.625" style="221" customWidth="1"/>
    <col min="2" max="9" width="12.5625" style="221" customWidth="1"/>
    <col min="10" max="10" width="11.5625" style="221" customWidth="1"/>
    <col min="11" max="16384" width="8.875" style="221"/>
  </cols>
  <sheetData>
    <row r="1" spans="1:9" s="220" customFormat="1" ht="15.45" x14ac:dyDescent="0.4">
      <c r="A1" s="219" t="s">
        <v>513</v>
      </c>
    </row>
    <row r="2" spans="1:9" ht="15.45" x14ac:dyDescent="0.4">
      <c r="A2" s="97" t="s">
        <v>142</v>
      </c>
    </row>
    <row r="3" spans="1:9" ht="15.9" thickBot="1" x14ac:dyDescent="0.45">
      <c r="A3" s="220" t="s">
        <v>421</v>
      </c>
    </row>
    <row r="4" spans="1:9" ht="30.9" x14ac:dyDescent="0.4">
      <c r="A4" s="219" t="s">
        <v>65</v>
      </c>
      <c r="B4" s="223" t="s">
        <v>210</v>
      </c>
      <c r="C4" s="223" t="s">
        <v>211</v>
      </c>
      <c r="D4" s="223" t="s">
        <v>212</v>
      </c>
      <c r="E4" s="223" t="s">
        <v>213</v>
      </c>
      <c r="F4" s="223" t="s">
        <v>214</v>
      </c>
      <c r="G4" s="228" t="s">
        <v>215</v>
      </c>
      <c r="H4" s="229" t="s">
        <v>216</v>
      </c>
      <c r="I4" s="223" t="s">
        <v>206</v>
      </c>
    </row>
    <row r="5" spans="1:9" ht="15.45" x14ac:dyDescent="0.4">
      <c r="A5" s="295" t="s">
        <v>207</v>
      </c>
      <c r="B5" s="224">
        <v>54.399327672854596</v>
      </c>
      <c r="C5" s="224">
        <v>32.491859896965501</v>
      </c>
      <c r="D5" s="224">
        <v>11.262893107391299</v>
      </c>
      <c r="E5" s="224">
        <v>0.95897446603366598</v>
      </c>
      <c r="F5" s="224">
        <v>0.88694485675504198</v>
      </c>
      <c r="G5" s="230">
        <v>86.891187569820005</v>
      </c>
      <c r="H5" s="231">
        <v>1.8459193227887101</v>
      </c>
      <c r="I5" s="225">
        <v>2821</v>
      </c>
    </row>
    <row r="6" spans="1:9" ht="15.45" x14ac:dyDescent="0.4">
      <c r="A6" s="220" t="s">
        <v>145</v>
      </c>
      <c r="B6" s="226">
        <v>48.83526637832</v>
      </c>
      <c r="C6" s="226">
        <v>30.743152506720602</v>
      </c>
      <c r="D6" s="226">
        <v>17.5892394010597</v>
      </c>
      <c r="E6" s="226">
        <v>1.31058552748142</v>
      </c>
      <c r="F6" s="226">
        <v>1.5217561864182401</v>
      </c>
      <c r="G6" s="232">
        <v>79.578418885040605</v>
      </c>
      <c r="H6" s="233">
        <v>2.8323417138996598</v>
      </c>
      <c r="I6" s="227">
        <v>647</v>
      </c>
    </row>
    <row r="7" spans="1:9" ht="15.45" x14ac:dyDescent="0.4">
      <c r="A7" s="220" t="s">
        <v>208</v>
      </c>
      <c r="B7" s="226">
        <v>57.317926844434197</v>
      </c>
      <c r="C7" s="226">
        <v>32.711513499608699</v>
      </c>
      <c r="D7" s="226">
        <v>8.5575901904324798</v>
      </c>
      <c r="E7" s="226">
        <v>0.74111309313697604</v>
      </c>
      <c r="F7" s="226">
        <v>0.67185637238756302</v>
      </c>
      <c r="G7" s="232">
        <v>90.029440344042996</v>
      </c>
      <c r="H7" s="233">
        <v>1.4129694655245399</v>
      </c>
      <c r="I7" s="227">
        <v>1881</v>
      </c>
    </row>
  </sheetData>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89F4-2C38-4763-94EF-AC314D55201D}">
  <dimension ref="A1:K12"/>
  <sheetViews>
    <sheetView workbookViewId="0"/>
  </sheetViews>
  <sheetFormatPr defaultColWidth="8.875" defaultRowHeight="14.6" x14ac:dyDescent="0.4"/>
  <cols>
    <col min="1" max="1" width="15.625" style="221" customWidth="1"/>
    <col min="2" max="9" width="12.5625" style="221" customWidth="1"/>
    <col min="10" max="10" width="12.0625" style="221" customWidth="1"/>
    <col min="11" max="16384" width="8.875" style="221"/>
  </cols>
  <sheetData>
    <row r="1" spans="1:11" ht="15.45" x14ac:dyDescent="0.4">
      <c r="A1" s="219" t="s">
        <v>512</v>
      </c>
      <c r="B1" s="220"/>
      <c r="C1" s="220"/>
      <c r="D1" s="220"/>
      <c r="E1" s="220"/>
      <c r="F1" s="220"/>
      <c r="G1" s="220"/>
      <c r="H1" s="220"/>
      <c r="I1" s="220"/>
      <c r="J1" s="220"/>
      <c r="K1" s="220"/>
    </row>
    <row r="2" spans="1:11" ht="15.45" x14ac:dyDescent="0.4">
      <c r="A2" s="97" t="s">
        <v>142</v>
      </c>
      <c r="B2" s="220"/>
      <c r="C2" s="220"/>
      <c r="D2" s="220"/>
      <c r="E2" s="220"/>
      <c r="F2" s="220"/>
      <c r="G2" s="220"/>
      <c r="H2" s="220"/>
      <c r="I2" s="220"/>
      <c r="J2" s="220"/>
      <c r="K2" s="220"/>
    </row>
    <row r="3" spans="1:11" ht="15.45" x14ac:dyDescent="0.4">
      <c r="A3" s="220" t="s">
        <v>421</v>
      </c>
      <c r="B3" s="220"/>
      <c r="C3" s="220"/>
      <c r="D3" s="220"/>
      <c r="E3" s="220"/>
      <c r="F3" s="220"/>
      <c r="G3" s="220"/>
      <c r="H3" s="220"/>
      <c r="I3" s="220"/>
      <c r="J3" s="220"/>
      <c r="K3" s="220"/>
    </row>
    <row r="4" spans="1:11" ht="47.5" customHeight="1" x14ac:dyDescent="0.4">
      <c r="A4" s="219" t="s">
        <v>65</v>
      </c>
      <c r="B4" s="223" t="s">
        <v>210</v>
      </c>
      <c r="C4" s="223" t="s">
        <v>211</v>
      </c>
      <c r="D4" s="223" t="s">
        <v>212</v>
      </c>
      <c r="E4" s="223" t="s">
        <v>213</v>
      </c>
      <c r="F4" s="223" t="s">
        <v>214</v>
      </c>
      <c r="G4" s="223" t="s">
        <v>215</v>
      </c>
      <c r="H4" s="223" t="s">
        <v>216</v>
      </c>
      <c r="I4" s="223" t="s">
        <v>206</v>
      </c>
      <c r="J4" s="220"/>
    </row>
    <row r="5" spans="1:11" ht="15.45" x14ac:dyDescent="0.4">
      <c r="A5" s="295" t="s">
        <v>207</v>
      </c>
      <c r="B5" s="224">
        <v>62.495735710793703</v>
      </c>
      <c r="C5" s="224">
        <v>23.652957516209199</v>
      </c>
      <c r="D5" s="224">
        <v>11.510783700351499</v>
      </c>
      <c r="E5" s="224">
        <v>1.1809128490353</v>
      </c>
      <c r="F5" s="224">
        <v>1.1596102236103201</v>
      </c>
      <c r="G5" s="224">
        <v>86.148693227002894</v>
      </c>
      <c r="H5" s="224">
        <v>2.3405230726456199</v>
      </c>
      <c r="I5" s="225">
        <v>2708</v>
      </c>
      <c r="J5" s="220"/>
    </row>
    <row r="6" spans="1:11" ht="15.45" x14ac:dyDescent="0.4">
      <c r="A6" s="220" t="s">
        <v>145</v>
      </c>
      <c r="B6" s="226">
        <v>59.841744953574597</v>
      </c>
      <c r="C6" s="226">
        <v>25.687918976702299</v>
      </c>
      <c r="D6" s="226">
        <v>11.265484915874801</v>
      </c>
      <c r="E6" s="226">
        <v>1.5824637223148299</v>
      </c>
      <c r="F6" s="226">
        <v>1.62238743153355</v>
      </c>
      <c r="G6" s="226">
        <v>85.529663930276897</v>
      </c>
      <c r="H6" s="226">
        <v>3.2048511538483799</v>
      </c>
      <c r="I6" s="227">
        <v>647</v>
      </c>
      <c r="J6" s="220"/>
    </row>
    <row r="7" spans="1:11" ht="15.45" x14ac:dyDescent="0.4">
      <c r="A7" s="220" t="s">
        <v>208</v>
      </c>
      <c r="B7" s="226">
        <v>63.782544954062097</v>
      </c>
      <c r="C7" s="226">
        <v>23.3035088711224</v>
      </c>
      <c r="D7" s="226">
        <v>10.8591515243156</v>
      </c>
      <c r="E7" s="226">
        <v>1.12662696495477</v>
      </c>
      <c r="F7" s="226">
        <v>0.92816768554514495</v>
      </c>
      <c r="G7" s="226">
        <v>87.086053825184507</v>
      </c>
      <c r="H7" s="226">
        <v>2.0547946504999102</v>
      </c>
      <c r="I7" s="227">
        <v>1842</v>
      </c>
      <c r="J7" s="220"/>
    </row>
    <row r="8" spans="1:11" ht="15.45" x14ac:dyDescent="0.4">
      <c r="A8" s="220"/>
      <c r="B8" s="220"/>
      <c r="C8" s="220"/>
      <c r="D8" s="220"/>
      <c r="E8" s="220"/>
      <c r="F8" s="220"/>
      <c r="G8" s="220"/>
      <c r="H8" s="220"/>
      <c r="I8" s="220"/>
      <c r="J8" s="220"/>
      <c r="K8" s="220"/>
    </row>
    <row r="9" spans="1:11" ht="15.45" x14ac:dyDescent="0.4">
      <c r="A9" s="220"/>
      <c r="B9" s="220"/>
      <c r="C9" s="220"/>
      <c r="D9" s="220"/>
      <c r="E9" s="220"/>
      <c r="F9" s="220"/>
      <c r="G9" s="220"/>
      <c r="H9" s="220"/>
      <c r="I9" s="220"/>
      <c r="J9" s="220"/>
      <c r="K9" s="220"/>
    </row>
    <row r="10" spans="1:11" ht="15.45" x14ac:dyDescent="0.4">
      <c r="A10" s="220"/>
      <c r="B10" s="220"/>
      <c r="C10" s="220"/>
      <c r="D10" s="220"/>
      <c r="E10" s="220"/>
      <c r="F10" s="220"/>
      <c r="G10" s="220"/>
      <c r="H10" s="220"/>
      <c r="I10" s="220"/>
      <c r="J10" s="220"/>
      <c r="K10" s="220"/>
    </row>
    <row r="11" spans="1:11" ht="15.45" x14ac:dyDescent="0.4">
      <c r="A11" s="220"/>
      <c r="B11" s="220"/>
      <c r="C11" s="220"/>
      <c r="D11" s="220"/>
      <c r="E11" s="220"/>
      <c r="F11" s="220"/>
      <c r="G11" s="220"/>
      <c r="H11" s="220"/>
      <c r="I11" s="220"/>
      <c r="J11" s="220"/>
      <c r="K11" s="220"/>
    </row>
    <row r="12" spans="1:11" ht="15.45" x14ac:dyDescent="0.4">
      <c r="A12" s="220"/>
      <c r="B12" s="220"/>
      <c r="C12" s="220"/>
      <c r="D12" s="220"/>
      <c r="E12" s="220"/>
      <c r="F12" s="220"/>
      <c r="G12" s="220"/>
      <c r="H12" s="220"/>
      <c r="I12" s="220"/>
      <c r="J12" s="220"/>
      <c r="K12" s="220"/>
    </row>
  </sheetData>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2E31-2213-4513-9446-BA9CF5DBB158}">
  <dimension ref="A1:N12"/>
  <sheetViews>
    <sheetView workbookViewId="0"/>
  </sheetViews>
  <sheetFormatPr defaultColWidth="8.875" defaultRowHeight="14.6" x14ac:dyDescent="0.4"/>
  <cols>
    <col min="1" max="1" width="15.625" style="221" customWidth="1"/>
    <col min="2" max="9" width="12.5625" style="221" customWidth="1"/>
    <col min="10" max="10" width="11.6875" style="221" customWidth="1"/>
    <col min="11" max="16384" width="8.875" style="221"/>
  </cols>
  <sheetData>
    <row r="1" spans="1:14" ht="15.45" x14ac:dyDescent="0.4">
      <c r="A1" s="219" t="s">
        <v>511</v>
      </c>
      <c r="B1" s="220"/>
      <c r="C1" s="220"/>
      <c r="D1" s="220"/>
      <c r="E1" s="220"/>
      <c r="F1" s="220"/>
      <c r="G1" s="220"/>
      <c r="H1" s="220"/>
      <c r="I1" s="220"/>
      <c r="J1" s="220"/>
      <c r="K1" s="220"/>
      <c r="L1" s="220"/>
      <c r="M1" s="234"/>
      <c r="N1" s="234"/>
    </row>
    <row r="2" spans="1:14" ht="15.45" x14ac:dyDescent="0.4">
      <c r="A2" s="97" t="s">
        <v>142</v>
      </c>
      <c r="B2" s="220"/>
      <c r="C2" s="220"/>
      <c r="D2" s="220"/>
      <c r="E2" s="220"/>
      <c r="F2" s="220"/>
      <c r="G2" s="220"/>
      <c r="H2" s="220"/>
      <c r="I2" s="220"/>
      <c r="J2" s="220"/>
      <c r="K2" s="220"/>
      <c r="L2" s="220"/>
      <c r="M2" s="234"/>
      <c r="N2" s="234"/>
    </row>
    <row r="3" spans="1:14" ht="15.45" x14ac:dyDescent="0.4">
      <c r="A3" s="220" t="s">
        <v>421</v>
      </c>
      <c r="B3" s="220"/>
      <c r="C3" s="220"/>
      <c r="D3" s="220"/>
      <c r="E3" s="220"/>
      <c r="F3" s="220"/>
      <c r="G3" s="220"/>
      <c r="H3" s="220"/>
      <c r="I3" s="220"/>
      <c r="J3" s="220"/>
      <c r="K3" s="220"/>
      <c r="L3" s="220"/>
      <c r="M3" s="234"/>
      <c r="N3" s="234"/>
    </row>
    <row r="4" spans="1:14" ht="30.9" x14ac:dyDescent="0.4">
      <c r="A4" s="219" t="s">
        <v>65</v>
      </c>
      <c r="B4" s="223" t="s">
        <v>210</v>
      </c>
      <c r="C4" s="223" t="s">
        <v>211</v>
      </c>
      <c r="D4" s="223" t="s">
        <v>212</v>
      </c>
      <c r="E4" s="223" t="s">
        <v>213</v>
      </c>
      <c r="F4" s="223" t="s">
        <v>214</v>
      </c>
      <c r="G4" s="223" t="s">
        <v>215</v>
      </c>
      <c r="H4" s="223" t="s">
        <v>216</v>
      </c>
      <c r="I4" s="223" t="s">
        <v>206</v>
      </c>
      <c r="J4" s="220"/>
      <c r="K4" s="220"/>
      <c r="L4" s="234"/>
      <c r="M4" s="234"/>
    </row>
    <row r="5" spans="1:14" ht="15.45" x14ac:dyDescent="0.4">
      <c r="A5" s="295" t="s">
        <v>207</v>
      </c>
      <c r="B5" s="224">
        <v>60.083534497285299</v>
      </c>
      <c r="C5" s="224">
        <v>27.8429920133294</v>
      </c>
      <c r="D5" s="224">
        <v>9.1254068718888295</v>
      </c>
      <c r="E5" s="224">
        <v>2.04710333425303</v>
      </c>
      <c r="F5" s="224">
        <v>0.90096328324342401</v>
      </c>
      <c r="G5" s="224">
        <v>87.926526510614707</v>
      </c>
      <c r="H5" s="224">
        <v>2.94806661749646</v>
      </c>
      <c r="I5" s="225">
        <v>2712</v>
      </c>
      <c r="J5" s="220"/>
      <c r="K5" s="220"/>
      <c r="L5" s="234"/>
      <c r="M5" s="234"/>
    </row>
    <row r="6" spans="1:14" ht="15.45" x14ac:dyDescent="0.4">
      <c r="A6" s="220" t="s">
        <v>145</v>
      </c>
      <c r="B6" s="226">
        <v>57.383065619837502</v>
      </c>
      <c r="C6" s="226">
        <v>28.120874113368501</v>
      </c>
      <c r="D6" s="226">
        <v>10.136611059083901</v>
      </c>
      <c r="E6" s="226">
        <v>2.67011631010614</v>
      </c>
      <c r="F6" s="226">
        <v>1.6893328976039299</v>
      </c>
      <c r="G6" s="226">
        <v>85.503939733205996</v>
      </c>
      <c r="H6" s="226">
        <v>4.3594492077100702</v>
      </c>
      <c r="I6" s="227">
        <v>638</v>
      </c>
      <c r="J6" s="220"/>
      <c r="K6" s="220"/>
      <c r="L6" s="234"/>
      <c r="M6" s="234"/>
    </row>
    <row r="7" spans="1:14" ht="15.45" x14ac:dyDescent="0.4">
      <c r="A7" s="220" t="s">
        <v>208</v>
      </c>
      <c r="B7" s="226">
        <v>61.073140332174802</v>
      </c>
      <c r="C7" s="226">
        <v>28.322281346507499</v>
      </c>
      <c r="D7" s="226">
        <v>7.9770559341747802</v>
      </c>
      <c r="E7" s="226">
        <v>1.83461602469482</v>
      </c>
      <c r="F7" s="226">
        <v>0.79290636244811796</v>
      </c>
      <c r="G7" s="226">
        <v>89.395421678682297</v>
      </c>
      <c r="H7" s="226">
        <v>2.6275223871429301</v>
      </c>
      <c r="I7" s="227">
        <v>1852</v>
      </c>
      <c r="J7" s="220"/>
      <c r="K7" s="220"/>
      <c r="L7" s="234"/>
      <c r="M7" s="234"/>
    </row>
    <row r="8" spans="1:14" ht="15.45" x14ac:dyDescent="0.4">
      <c r="A8" s="220"/>
      <c r="B8" s="220"/>
      <c r="C8" s="220"/>
      <c r="D8" s="220"/>
      <c r="E8" s="220"/>
      <c r="F8" s="220"/>
      <c r="G8" s="220"/>
      <c r="H8" s="220"/>
      <c r="I8" s="220"/>
      <c r="J8" s="220"/>
      <c r="K8" s="220"/>
      <c r="L8" s="220"/>
      <c r="M8" s="234"/>
      <c r="N8" s="234"/>
    </row>
    <row r="9" spans="1:14" ht="15.45" x14ac:dyDescent="0.4">
      <c r="A9" s="220"/>
      <c r="B9" s="220"/>
      <c r="C9" s="220"/>
      <c r="D9" s="220"/>
      <c r="E9" s="220"/>
      <c r="F9" s="220"/>
      <c r="G9" s="220"/>
      <c r="H9" s="220"/>
      <c r="I9" s="220"/>
      <c r="J9" s="220"/>
      <c r="K9" s="220"/>
      <c r="L9" s="220"/>
      <c r="M9" s="234"/>
      <c r="N9" s="234"/>
    </row>
    <row r="10" spans="1:14" ht="15.9" x14ac:dyDescent="0.45">
      <c r="A10" s="235"/>
      <c r="B10" s="235"/>
      <c r="C10" s="235"/>
      <c r="D10" s="235"/>
      <c r="E10" s="235"/>
      <c r="F10" s="235"/>
      <c r="G10" s="235"/>
      <c r="H10" s="235"/>
      <c r="I10" s="235"/>
      <c r="J10" s="235"/>
      <c r="K10" s="235"/>
      <c r="L10" s="235"/>
    </row>
    <row r="11" spans="1:14" ht="15.9" x14ac:dyDescent="0.45">
      <c r="A11" s="235"/>
      <c r="B11" s="235"/>
      <c r="C11" s="235"/>
      <c r="D11" s="235"/>
      <c r="E11" s="235"/>
      <c r="F11" s="235"/>
      <c r="G11" s="235"/>
      <c r="H11" s="235"/>
      <c r="I11" s="235"/>
      <c r="J11" s="235"/>
      <c r="K11" s="235"/>
      <c r="L11" s="235"/>
    </row>
    <row r="12" spans="1:14" ht="15.9" x14ac:dyDescent="0.45">
      <c r="A12" s="235"/>
      <c r="B12" s="235"/>
      <c r="C12" s="235"/>
      <c r="D12" s="235"/>
      <c r="E12" s="235"/>
      <c r="F12" s="235"/>
      <c r="G12" s="235"/>
      <c r="H12" s="235"/>
      <c r="I12" s="235"/>
      <c r="J12" s="235"/>
      <c r="K12" s="235"/>
      <c r="L12" s="235"/>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8240D-B69D-499A-AC77-4CF86EF60783}">
  <dimension ref="A1:N12"/>
  <sheetViews>
    <sheetView workbookViewId="0"/>
  </sheetViews>
  <sheetFormatPr defaultColWidth="8.875" defaultRowHeight="14.6" x14ac:dyDescent="0.4"/>
  <cols>
    <col min="1" max="1" width="15.625" style="221" customWidth="1"/>
    <col min="2" max="9" width="12.5625" style="221" customWidth="1"/>
    <col min="10" max="10" width="11.6875" style="221" customWidth="1"/>
    <col min="11" max="16384" width="8.875" style="221"/>
  </cols>
  <sheetData>
    <row r="1" spans="1:14" ht="15.45" x14ac:dyDescent="0.4">
      <c r="A1" s="219" t="s">
        <v>510</v>
      </c>
      <c r="B1" s="220"/>
      <c r="C1" s="220"/>
      <c r="D1" s="220"/>
      <c r="E1" s="220"/>
      <c r="F1" s="220"/>
      <c r="G1" s="220"/>
      <c r="H1" s="220"/>
      <c r="I1" s="220"/>
      <c r="J1" s="220"/>
      <c r="K1" s="220"/>
      <c r="L1" s="220"/>
      <c r="M1" s="234"/>
      <c r="N1" s="234"/>
    </row>
    <row r="2" spans="1:14" ht="15.45" x14ac:dyDescent="0.4">
      <c r="A2" s="97" t="s">
        <v>142</v>
      </c>
      <c r="B2" s="220"/>
      <c r="C2" s="220"/>
      <c r="D2" s="220"/>
      <c r="E2" s="220"/>
      <c r="F2" s="220"/>
      <c r="G2" s="220"/>
      <c r="H2" s="220"/>
      <c r="I2" s="220"/>
      <c r="J2" s="220"/>
      <c r="K2" s="220"/>
      <c r="L2" s="220"/>
      <c r="M2" s="234"/>
      <c r="N2" s="234"/>
    </row>
    <row r="3" spans="1:14" ht="15.45" x14ac:dyDescent="0.4">
      <c r="A3" s="220" t="s">
        <v>421</v>
      </c>
      <c r="B3" s="220"/>
      <c r="C3" s="220"/>
      <c r="D3" s="220"/>
      <c r="E3" s="220"/>
      <c r="F3" s="220"/>
      <c r="G3" s="220"/>
      <c r="H3" s="220"/>
      <c r="I3" s="220"/>
      <c r="J3" s="220"/>
      <c r="K3" s="220"/>
      <c r="L3" s="220"/>
      <c r="M3" s="234"/>
      <c r="N3" s="234"/>
    </row>
    <row r="4" spans="1:14" ht="30.9" x14ac:dyDescent="0.4">
      <c r="A4" s="219" t="s">
        <v>65</v>
      </c>
      <c r="B4" s="223" t="s">
        <v>210</v>
      </c>
      <c r="C4" s="223" t="s">
        <v>211</v>
      </c>
      <c r="D4" s="223" t="s">
        <v>212</v>
      </c>
      <c r="E4" s="223" t="s">
        <v>213</v>
      </c>
      <c r="F4" s="223" t="s">
        <v>214</v>
      </c>
      <c r="G4" s="223" t="s">
        <v>215</v>
      </c>
      <c r="H4" s="223" t="s">
        <v>216</v>
      </c>
      <c r="I4" s="223" t="s">
        <v>206</v>
      </c>
      <c r="J4" s="220"/>
      <c r="K4" s="220"/>
      <c r="L4" s="234"/>
      <c r="M4" s="234"/>
    </row>
    <row r="5" spans="1:14" ht="15.45" x14ac:dyDescent="0.4">
      <c r="A5" s="295" t="s">
        <v>207</v>
      </c>
      <c r="B5" s="224">
        <v>64.515549688454399</v>
      </c>
      <c r="C5" s="224">
        <v>29.963029995763701</v>
      </c>
      <c r="D5" s="224">
        <v>3.78980146708549</v>
      </c>
      <c r="E5" s="224">
        <v>1.18982857647403</v>
      </c>
      <c r="F5" s="224">
        <v>0.54179027222234799</v>
      </c>
      <c r="G5" s="224">
        <v>94.478579684218104</v>
      </c>
      <c r="H5" s="224">
        <v>1.7316188486963799</v>
      </c>
      <c r="I5" s="225">
        <v>2713</v>
      </c>
      <c r="J5" s="220"/>
      <c r="K5" s="220"/>
      <c r="L5" s="234"/>
      <c r="M5" s="234"/>
    </row>
    <row r="6" spans="1:14" ht="15.45" x14ac:dyDescent="0.4">
      <c r="A6" s="220" t="s">
        <v>145</v>
      </c>
      <c r="B6" s="226">
        <v>58.989351873545601</v>
      </c>
      <c r="C6" s="226">
        <v>31.873742357728499</v>
      </c>
      <c r="D6" s="226">
        <v>4.7061311655190403</v>
      </c>
      <c r="E6" s="226">
        <v>1.91945455822549</v>
      </c>
      <c r="F6" s="226">
        <v>2.5113200449813302</v>
      </c>
      <c r="G6" s="226">
        <v>90.863094231274204</v>
      </c>
      <c r="H6" s="226">
        <v>4.43077460320682</v>
      </c>
      <c r="I6" s="227">
        <v>648</v>
      </c>
      <c r="J6" s="220"/>
      <c r="K6" s="220"/>
      <c r="L6" s="234"/>
      <c r="M6" s="234"/>
    </row>
    <row r="7" spans="1:14" ht="15.45" x14ac:dyDescent="0.4">
      <c r="A7" s="220" t="s">
        <v>208</v>
      </c>
      <c r="B7" s="226">
        <v>66.514048312961506</v>
      </c>
      <c r="C7" s="226">
        <v>29.3799746380814</v>
      </c>
      <c r="D7" s="226">
        <v>2.9505703123157399</v>
      </c>
      <c r="E7" s="226">
        <v>1.1242958082233501</v>
      </c>
      <c r="F7" s="226">
        <v>3.1110928417942999E-2</v>
      </c>
      <c r="G7" s="226">
        <v>95.894022951042999</v>
      </c>
      <c r="H7" s="226">
        <v>1.1554067366412999</v>
      </c>
      <c r="I7" s="227">
        <v>1843</v>
      </c>
      <c r="J7" s="220"/>
      <c r="K7" s="220"/>
      <c r="L7" s="234"/>
      <c r="M7" s="234"/>
    </row>
    <row r="8" spans="1:14" ht="15.45" x14ac:dyDescent="0.4">
      <c r="A8" s="220"/>
      <c r="B8" s="220"/>
      <c r="C8" s="220"/>
      <c r="D8" s="220"/>
      <c r="E8" s="220"/>
      <c r="F8" s="220"/>
      <c r="G8" s="220"/>
      <c r="H8" s="220"/>
      <c r="I8" s="220"/>
      <c r="J8" s="220"/>
      <c r="K8" s="220"/>
      <c r="L8" s="220"/>
      <c r="M8" s="234"/>
      <c r="N8" s="234"/>
    </row>
    <row r="9" spans="1:14" ht="15.45" x14ac:dyDescent="0.4">
      <c r="A9" s="220"/>
      <c r="B9" s="220"/>
      <c r="C9" s="220"/>
      <c r="D9" s="220"/>
      <c r="E9" s="220"/>
      <c r="F9" s="220"/>
      <c r="G9" s="220"/>
      <c r="H9" s="220"/>
      <c r="I9" s="220"/>
      <c r="J9" s="220"/>
      <c r="K9" s="220"/>
      <c r="L9" s="220"/>
      <c r="M9" s="234"/>
      <c r="N9" s="234"/>
    </row>
    <row r="10" spans="1:14" ht="15.9" x14ac:dyDescent="0.45">
      <c r="A10" s="235"/>
      <c r="B10" s="235"/>
      <c r="C10" s="235"/>
      <c r="D10" s="235"/>
      <c r="E10" s="235"/>
      <c r="F10" s="235"/>
      <c r="G10" s="235"/>
      <c r="H10" s="235"/>
      <c r="I10" s="235"/>
      <c r="J10" s="235"/>
      <c r="K10" s="235"/>
      <c r="L10" s="235"/>
    </row>
    <row r="11" spans="1:14" ht="15.9" x14ac:dyDescent="0.45">
      <c r="A11" s="235"/>
      <c r="B11" s="235"/>
      <c r="C11" s="235"/>
      <c r="D11" s="235"/>
      <c r="E11" s="235"/>
      <c r="F11" s="235"/>
      <c r="G11" s="235"/>
      <c r="H11" s="235"/>
      <c r="I11" s="235"/>
      <c r="J11" s="235"/>
      <c r="K11" s="235"/>
      <c r="L11" s="235"/>
    </row>
    <row r="12" spans="1:14" ht="15.9" x14ac:dyDescent="0.45">
      <c r="A12" s="235"/>
      <c r="B12" s="235"/>
      <c r="C12" s="235"/>
      <c r="D12" s="235"/>
      <c r="E12" s="235"/>
      <c r="F12" s="235"/>
      <c r="G12" s="235"/>
      <c r="H12" s="235"/>
      <c r="I12" s="235"/>
      <c r="J12" s="235"/>
      <c r="K12" s="235"/>
      <c r="L12" s="235"/>
    </row>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0614-01F4-43FD-80FE-420611B21D57}">
  <dimension ref="A1:N12"/>
  <sheetViews>
    <sheetView workbookViewId="0"/>
  </sheetViews>
  <sheetFormatPr defaultColWidth="8.875" defaultRowHeight="14.6" x14ac:dyDescent="0.4"/>
  <cols>
    <col min="1" max="1" width="15.625" style="221" customWidth="1"/>
    <col min="2" max="9" width="12.5625" style="221" customWidth="1"/>
    <col min="10" max="10" width="11.6875" style="221" customWidth="1"/>
    <col min="11" max="16384" width="8.875" style="221"/>
  </cols>
  <sheetData>
    <row r="1" spans="1:14" ht="15.45" x14ac:dyDescent="0.4">
      <c r="A1" s="219" t="s">
        <v>509</v>
      </c>
      <c r="B1" s="220"/>
      <c r="C1" s="220"/>
      <c r="D1" s="220"/>
      <c r="E1" s="220"/>
      <c r="F1" s="220"/>
      <c r="G1" s="220"/>
      <c r="H1" s="220"/>
      <c r="I1" s="220"/>
      <c r="J1" s="220"/>
      <c r="K1" s="220"/>
      <c r="L1" s="220"/>
      <c r="M1" s="234"/>
      <c r="N1" s="234"/>
    </row>
    <row r="2" spans="1:14" ht="15.45" x14ac:dyDescent="0.4">
      <c r="A2" s="97" t="s">
        <v>142</v>
      </c>
      <c r="B2" s="220"/>
      <c r="C2" s="220"/>
      <c r="D2" s="220"/>
      <c r="E2" s="220"/>
      <c r="F2" s="220"/>
      <c r="G2" s="220"/>
      <c r="H2" s="220"/>
      <c r="I2" s="220"/>
      <c r="J2" s="220"/>
      <c r="K2" s="220"/>
      <c r="L2" s="220"/>
      <c r="M2" s="234"/>
      <c r="N2" s="234"/>
    </row>
    <row r="3" spans="1:14" ht="15.45" x14ac:dyDescent="0.4">
      <c r="A3" s="220" t="s">
        <v>421</v>
      </c>
      <c r="B3" s="220"/>
      <c r="C3" s="220"/>
      <c r="D3" s="220"/>
      <c r="E3" s="220"/>
      <c r="F3" s="220"/>
      <c r="G3" s="220"/>
      <c r="H3" s="220"/>
      <c r="I3" s="220"/>
      <c r="J3" s="220"/>
      <c r="K3" s="220"/>
      <c r="L3" s="220"/>
      <c r="M3" s="234"/>
      <c r="N3" s="234"/>
    </row>
    <row r="4" spans="1:14" ht="30.9" x14ac:dyDescent="0.4">
      <c r="A4" s="219" t="s">
        <v>65</v>
      </c>
      <c r="B4" s="223" t="s">
        <v>210</v>
      </c>
      <c r="C4" s="223" t="s">
        <v>211</v>
      </c>
      <c r="D4" s="223" t="s">
        <v>212</v>
      </c>
      <c r="E4" s="223" t="s">
        <v>213</v>
      </c>
      <c r="F4" s="223" t="s">
        <v>214</v>
      </c>
      <c r="G4" s="223" t="s">
        <v>215</v>
      </c>
      <c r="H4" s="223" t="s">
        <v>216</v>
      </c>
      <c r="I4" s="223" t="s">
        <v>206</v>
      </c>
      <c r="J4" s="220"/>
      <c r="K4" s="220"/>
      <c r="L4" s="234"/>
      <c r="M4" s="234"/>
    </row>
    <row r="5" spans="1:14" ht="15.45" x14ac:dyDescent="0.4">
      <c r="A5" s="295" t="s">
        <v>207</v>
      </c>
      <c r="B5" s="224">
        <v>49.917078727127702</v>
      </c>
      <c r="C5" s="224">
        <v>32.9792538805359</v>
      </c>
      <c r="D5" s="224">
        <v>10.678173641511099</v>
      </c>
      <c r="E5" s="224">
        <v>4.5577693990272596</v>
      </c>
      <c r="F5" s="224">
        <v>1.8677243517980999</v>
      </c>
      <c r="G5" s="224">
        <v>82.896332607663595</v>
      </c>
      <c r="H5" s="224">
        <v>6.4254937508253596</v>
      </c>
      <c r="I5" s="225">
        <v>2763</v>
      </c>
      <c r="J5" s="220"/>
      <c r="K5" s="220"/>
      <c r="L5" s="234"/>
      <c r="M5" s="234"/>
    </row>
    <row r="6" spans="1:14" ht="15.45" x14ac:dyDescent="0.4">
      <c r="A6" s="220" t="s">
        <v>145</v>
      </c>
      <c r="B6" s="226">
        <v>49.468648654619599</v>
      </c>
      <c r="C6" s="226">
        <v>27.6879848647025</v>
      </c>
      <c r="D6" s="226">
        <v>13.1888590789373</v>
      </c>
      <c r="E6" s="226">
        <v>6.9351437713540598</v>
      </c>
      <c r="F6" s="226">
        <v>2.71936363038659</v>
      </c>
      <c r="G6" s="226">
        <v>77.156633519322099</v>
      </c>
      <c r="H6" s="226">
        <v>9.6545074017406503</v>
      </c>
      <c r="I6" s="227">
        <v>658</v>
      </c>
      <c r="J6" s="220"/>
      <c r="K6" s="220"/>
      <c r="L6" s="234"/>
      <c r="M6" s="234"/>
    </row>
    <row r="7" spans="1:14" ht="15.45" x14ac:dyDescent="0.4">
      <c r="A7" s="220" t="s">
        <v>208</v>
      </c>
      <c r="B7" s="226">
        <v>49.6032739215985</v>
      </c>
      <c r="C7" s="226">
        <v>35.468745881104702</v>
      </c>
      <c r="D7" s="226">
        <v>9.5524287664087506</v>
      </c>
      <c r="E7" s="226">
        <v>3.64862959756424</v>
      </c>
      <c r="F7" s="226">
        <v>1.7269218333237799</v>
      </c>
      <c r="G7" s="226">
        <v>85.072019802703196</v>
      </c>
      <c r="H7" s="226">
        <v>5.3755514308880299</v>
      </c>
      <c r="I7" s="227">
        <v>1878</v>
      </c>
      <c r="J7" s="220"/>
      <c r="K7" s="220"/>
      <c r="L7" s="234"/>
      <c r="M7" s="234"/>
    </row>
    <row r="8" spans="1:14" ht="15.45" x14ac:dyDescent="0.4">
      <c r="A8" s="220"/>
      <c r="B8" s="220"/>
      <c r="C8" s="220"/>
      <c r="D8" s="220"/>
      <c r="E8" s="220"/>
      <c r="F8" s="220"/>
      <c r="G8" s="220"/>
      <c r="H8" s="220"/>
      <c r="I8" s="220"/>
      <c r="J8" s="220"/>
      <c r="K8" s="220"/>
      <c r="L8" s="220"/>
      <c r="M8" s="234"/>
      <c r="N8" s="234"/>
    </row>
    <row r="9" spans="1:14" ht="15.45" x14ac:dyDescent="0.4">
      <c r="A9" s="220"/>
      <c r="B9" s="220"/>
      <c r="C9" s="220"/>
      <c r="D9" s="220"/>
      <c r="E9" s="220"/>
      <c r="F9" s="220"/>
      <c r="G9" s="220"/>
      <c r="H9" s="220"/>
      <c r="I9" s="220"/>
      <c r="J9" s="220"/>
      <c r="K9" s="220"/>
      <c r="L9" s="220"/>
      <c r="M9" s="234"/>
      <c r="N9" s="234"/>
    </row>
    <row r="10" spans="1:14" ht="15.9" x14ac:dyDescent="0.45">
      <c r="A10" s="235"/>
      <c r="B10" s="235"/>
      <c r="C10" s="235"/>
      <c r="D10" s="235"/>
      <c r="E10" s="235"/>
      <c r="F10" s="235"/>
      <c r="G10" s="235"/>
      <c r="H10" s="235"/>
      <c r="I10" s="235"/>
      <c r="J10" s="235"/>
      <c r="K10" s="235"/>
      <c r="L10" s="235"/>
    </row>
    <row r="11" spans="1:14" ht="15.9" x14ac:dyDescent="0.45">
      <c r="A11" s="235"/>
      <c r="B11" s="235"/>
      <c r="C11" s="235"/>
      <c r="D11" s="235"/>
      <c r="E11" s="235"/>
      <c r="F11" s="235"/>
      <c r="G11" s="235"/>
      <c r="H11" s="235"/>
      <c r="I11" s="235"/>
      <c r="J11" s="235"/>
      <c r="K11" s="235"/>
      <c r="L11" s="235"/>
    </row>
    <row r="12" spans="1:14" ht="15.9" x14ac:dyDescent="0.45">
      <c r="A12" s="235"/>
      <c r="B12" s="235"/>
      <c r="C12" s="235"/>
      <c r="D12" s="235"/>
      <c r="E12" s="235"/>
      <c r="F12" s="235"/>
      <c r="G12" s="235"/>
      <c r="H12" s="235"/>
      <c r="I12" s="235"/>
      <c r="J12" s="235"/>
      <c r="K12" s="235"/>
      <c r="L12" s="235"/>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4C90A-E357-44D1-9C1A-8CC130499C11}">
  <dimension ref="A1:L15"/>
  <sheetViews>
    <sheetView workbookViewId="0"/>
  </sheetViews>
  <sheetFormatPr defaultColWidth="8.875" defaultRowHeight="14.6" x14ac:dyDescent="0.4"/>
  <cols>
    <col min="1" max="1" width="15.625" style="221" customWidth="1"/>
    <col min="2" max="9" width="12.5625" style="221" customWidth="1"/>
    <col min="10" max="10" width="12" style="221" customWidth="1"/>
    <col min="11" max="16384" width="8.875" style="221"/>
  </cols>
  <sheetData>
    <row r="1" spans="1:12" ht="15.45" x14ac:dyDescent="0.4">
      <c r="A1" s="275" t="s">
        <v>508</v>
      </c>
      <c r="B1" s="220"/>
      <c r="C1" s="220"/>
      <c r="D1" s="220"/>
      <c r="E1" s="220"/>
      <c r="F1" s="220"/>
      <c r="G1" s="220"/>
      <c r="H1" s="220"/>
      <c r="I1" s="220"/>
      <c r="J1" s="220"/>
      <c r="K1" s="220"/>
      <c r="L1" s="220"/>
    </row>
    <row r="2" spans="1:12" ht="15.45" x14ac:dyDescent="0.4">
      <c r="A2" s="97" t="s">
        <v>142</v>
      </c>
      <c r="B2" s="220"/>
      <c r="C2" s="220"/>
      <c r="D2" s="220"/>
      <c r="E2" s="220"/>
      <c r="F2" s="220"/>
      <c r="G2" s="220"/>
      <c r="H2" s="220"/>
      <c r="I2" s="220"/>
      <c r="J2" s="220"/>
      <c r="K2" s="220"/>
      <c r="L2" s="220"/>
    </row>
    <row r="3" spans="1:12" ht="15.45" x14ac:dyDescent="0.4">
      <c r="A3" s="220" t="s">
        <v>421</v>
      </c>
      <c r="B3" s="220"/>
      <c r="C3" s="220"/>
      <c r="D3" s="220"/>
      <c r="E3" s="220"/>
      <c r="F3" s="220"/>
      <c r="G3" s="220"/>
      <c r="H3" s="220"/>
      <c r="I3" s="220"/>
      <c r="J3" s="220"/>
      <c r="K3" s="220"/>
      <c r="L3" s="220"/>
    </row>
    <row r="4" spans="1:12" ht="30.9" x14ac:dyDescent="0.4">
      <c r="A4" s="219" t="s">
        <v>65</v>
      </c>
      <c r="B4" s="223" t="s">
        <v>210</v>
      </c>
      <c r="C4" s="223" t="s">
        <v>211</v>
      </c>
      <c r="D4" s="223" t="s">
        <v>212</v>
      </c>
      <c r="E4" s="223" t="s">
        <v>213</v>
      </c>
      <c r="F4" s="223" t="s">
        <v>214</v>
      </c>
      <c r="G4" s="223" t="s">
        <v>215</v>
      </c>
      <c r="H4" s="223" t="s">
        <v>216</v>
      </c>
      <c r="I4" s="223" t="s">
        <v>206</v>
      </c>
      <c r="J4" s="220"/>
      <c r="K4" s="220"/>
    </row>
    <row r="5" spans="1:12" ht="15.45" x14ac:dyDescent="0.4">
      <c r="A5" s="295" t="s">
        <v>207</v>
      </c>
      <c r="B5" s="224">
        <v>63.882338182429798</v>
      </c>
      <c r="C5" s="224">
        <v>27.808417739149</v>
      </c>
      <c r="D5" s="224">
        <v>4.6472629946701698</v>
      </c>
      <c r="E5" s="224">
        <v>2.6665322614888902</v>
      </c>
      <c r="F5" s="224">
        <v>0.99544882226213605</v>
      </c>
      <c r="G5" s="224">
        <v>91.690755921578798</v>
      </c>
      <c r="H5" s="224">
        <v>3.66198108375103</v>
      </c>
      <c r="I5" s="225">
        <v>2872</v>
      </c>
      <c r="J5" s="220"/>
      <c r="K5" s="220"/>
    </row>
    <row r="6" spans="1:12" ht="15.45" x14ac:dyDescent="0.4">
      <c r="A6" s="220" t="s">
        <v>145</v>
      </c>
      <c r="B6" s="226">
        <v>60.236385682412703</v>
      </c>
      <c r="C6" s="226">
        <v>26.790415456983599</v>
      </c>
      <c r="D6" s="226">
        <v>7.6269227601102703</v>
      </c>
      <c r="E6" s="226">
        <v>3.6788968976099401</v>
      </c>
      <c r="F6" s="226">
        <v>1.6673792028835099</v>
      </c>
      <c r="G6" s="226">
        <v>87.026801139396298</v>
      </c>
      <c r="H6" s="226">
        <v>5.3462761004934496</v>
      </c>
      <c r="I6" s="227">
        <v>666</v>
      </c>
      <c r="J6" s="220"/>
      <c r="K6" s="220"/>
    </row>
    <row r="7" spans="1:12" ht="15.45" x14ac:dyDescent="0.4">
      <c r="A7" s="220" t="s">
        <v>208</v>
      </c>
      <c r="B7" s="226">
        <v>65.488755953361903</v>
      </c>
      <c r="C7" s="226">
        <v>27.412527956580998</v>
      </c>
      <c r="D7" s="226">
        <v>3.5786562829538</v>
      </c>
      <c r="E7" s="226">
        <v>2.5630012836429499</v>
      </c>
      <c r="F7" s="226">
        <v>0.95705852346037001</v>
      </c>
      <c r="G7" s="226">
        <v>92.901283909942904</v>
      </c>
      <c r="H7" s="226">
        <v>3.52005980710332</v>
      </c>
      <c r="I7" s="227">
        <v>1908</v>
      </c>
      <c r="J7" s="220"/>
      <c r="K7" s="220"/>
    </row>
    <row r="8" spans="1:12" ht="15.45" x14ac:dyDescent="0.4">
      <c r="A8" s="220"/>
      <c r="B8" s="220"/>
      <c r="C8" s="220"/>
      <c r="D8" s="220"/>
      <c r="E8" s="220"/>
      <c r="F8" s="220"/>
      <c r="G8" s="220"/>
      <c r="H8" s="220"/>
      <c r="I8" s="220"/>
      <c r="J8" s="220"/>
      <c r="K8" s="220"/>
      <c r="L8" s="220"/>
    </row>
    <row r="9" spans="1:12" ht="15.45" x14ac:dyDescent="0.4">
      <c r="A9" s="220"/>
      <c r="B9" s="220"/>
      <c r="C9" s="220"/>
      <c r="D9" s="220"/>
      <c r="E9" s="220"/>
      <c r="F9" s="220"/>
      <c r="G9" s="220"/>
      <c r="H9" s="220"/>
      <c r="I9" s="220"/>
      <c r="J9" s="220"/>
      <c r="K9" s="220"/>
      <c r="L9" s="220"/>
    </row>
    <row r="10" spans="1:12" ht="15.45" x14ac:dyDescent="0.4">
      <c r="A10" s="220"/>
      <c r="B10" s="220"/>
      <c r="C10" s="220"/>
      <c r="D10" s="220"/>
      <c r="E10" s="220"/>
      <c r="F10" s="220"/>
      <c r="G10" s="220"/>
      <c r="H10" s="220"/>
      <c r="I10" s="220"/>
      <c r="J10" s="220"/>
      <c r="K10" s="220"/>
      <c r="L10" s="220"/>
    </row>
    <row r="11" spans="1:12" ht="15.45" x14ac:dyDescent="0.4">
      <c r="A11" s="220"/>
      <c r="B11" s="220"/>
      <c r="C11" s="220"/>
      <c r="D11" s="220"/>
      <c r="E11" s="220"/>
      <c r="F11" s="220"/>
      <c r="G11" s="220"/>
      <c r="H11" s="220"/>
      <c r="I11" s="220"/>
      <c r="J11" s="220"/>
      <c r="K11" s="220"/>
      <c r="L11" s="220"/>
    </row>
    <row r="12" spans="1:12" ht="15.45" x14ac:dyDescent="0.4">
      <c r="A12" s="220"/>
      <c r="B12" s="220"/>
      <c r="C12" s="220"/>
      <c r="D12" s="220"/>
      <c r="E12" s="220"/>
      <c r="F12" s="220"/>
      <c r="G12" s="220"/>
      <c r="H12" s="220"/>
      <c r="I12" s="220"/>
      <c r="J12" s="220"/>
      <c r="K12" s="220"/>
      <c r="L12" s="220"/>
    </row>
    <row r="13" spans="1:12" ht="15.45" x14ac:dyDescent="0.4">
      <c r="A13" s="220"/>
      <c r="B13" s="220"/>
      <c r="C13" s="220"/>
      <c r="D13" s="220"/>
      <c r="E13" s="220"/>
      <c r="F13" s="220"/>
      <c r="G13" s="220"/>
      <c r="H13" s="220"/>
      <c r="I13" s="220"/>
      <c r="J13" s="220"/>
      <c r="K13" s="220"/>
      <c r="L13" s="220"/>
    </row>
    <row r="14" spans="1:12" ht="15.45" x14ac:dyDescent="0.4">
      <c r="A14" s="220"/>
      <c r="B14" s="220"/>
      <c r="C14" s="220"/>
      <c r="D14" s="220"/>
      <c r="E14" s="220"/>
      <c r="F14" s="220"/>
      <c r="G14" s="220"/>
      <c r="H14" s="220"/>
      <c r="I14" s="220"/>
      <c r="J14" s="220"/>
      <c r="K14" s="220"/>
      <c r="L14" s="220"/>
    </row>
    <row r="15" spans="1:12" ht="15.45" x14ac:dyDescent="0.4">
      <c r="A15" s="220"/>
      <c r="B15" s="220"/>
      <c r="C15" s="220"/>
      <c r="D15" s="220"/>
      <c r="E15" s="220"/>
      <c r="F15" s="220"/>
      <c r="G15" s="220"/>
      <c r="H15" s="220"/>
      <c r="I15" s="220"/>
      <c r="J15" s="220"/>
      <c r="K15" s="220"/>
      <c r="L15" s="220"/>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heetViews>
  <sheetFormatPr defaultColWidth="9.25" defaultRowHeight="15" x14ac:dyDescent="0.35"/>
  <cols>
    <col min="1" max="1" width="51" style="15" customWidth="1"/>
    <col min="2" max="2" width="40.75" style="15" customWidth="1"/>
    <col min="3" max="3" width="10.4375" style="15" bestFit="1" customWidth="1"/>
    <col min="4" max="4" width="12.1875" style="15" customWidth="1"/>
    <col min="5" max="10" width="10.4375" style="15" bestFit="1" customWidth="1"/>
    <col min="11" max="16384" width="9.25" style="15"/>
  </cols>
  <sheetData>
    <row r="1" spans="1:7" ht="15.55" x14ac:dyDescent="0.35">
      <c r="A1" s="24" t="s">
        <v>448</v>
      </c>
    </row>
    <row r="2" spans="1:7" x14ac:dyDescent="0.35">
      <c r="A2" s="16" t="s">
        <v>142</v>
      </c>
    </row>
    <row r="3" spans="1:7" x14ac:dyDescent="0.35">
      <c r="A3" s="15" t="s">
        <v>43</v>
      </c>
      <c r="C3" s="104"/>
    </row>
    <row r="4" spans="1:7" ht="15.45" x14ac:dyDescent="0.4">
      <c r="A4" s="24" t="s">
        <v>63</v>
      </c>
      <c r="B4" s="24" t="s">
        <v>64</v>
      </c>
      <c r="C4" s="98" t="s">
        <v>47</v>
      </c>
      <c r="D4" s="24" t="s">
        <v>46</v>
      </c>
    </row>
    <row r="5" spans="1:7" x14ac:dyDescent="0.35">
      <c r="A5" s="99" t="s">
        <v>0</v>
      </c>
      <c r="B5" s="99" t="s">
        <v>0</v>
      </c>
      <c r="C5" s="100">
        <v>49</v>
      </c>
      <c r="D5" s="101">
        <v>19380</v>
      </c>
      <c r="G5" s="23"/>
    </row>
    <row r="6" spans="1:7" x14ac:dyDescent="0.35">
      <c r="A6" s="27" t="s">
        <v>65</v>
      </c>
      <c r="B6" s="102" t="s">
        <v>53</v>
      </c>
      <c r="C6" s="34">
        <v>45</v>
      </c>
      <c r="D6" s="103">
        <v>13270</v>
      </c>
      <c r="E6" s="104"/>
      <c r="G6" s="23"/>
    </row>
    <row r="7" spans="1:7" x14ac:dyDescent="0.35">
      <c r="A7" s="29" t="s">
        <v>65</v>
      </c>
      <c r="B7" s="105" t="s">
        <v>54</v>
      </c>
      <c r="C7" s="106">
        <v>60</v>
      </c>
      <c r="D7" s="107">
        <v>6000</v>
      </c>
      <c r="G7" s="23"/>
    </row>
    <row r="8" spans="1:7" x14ac:dyDescent="0.35">
      <c r="A8" s="27" t="s">
        <v>66</v>
      </c>
      <c r="B8" s="102" t="s">
        <v>1</v>
      </c>
      <c r="C8" s="108">
        <v>61</v>
      </c>
      <c r="D8" s="103">
        <v>3230</v>
      </c>
      <c r="G8" s="23"/>
    </row>
    <row r="9" spans="1:7" x14ac:dyDescent="0.35">
      <c r="A9" s="15" t="s">
        <v>52</v>
      </c>
      <c r="B9" s="95" t="s">
        <v>2</v>
      </c>
      <c r="C9" s="97">
        <v>57</v>
      </c>
      <c r="D9" s="109">
        <v>2770</v>
      </c>
      <c r="F9" s="110"/>
      <c r="G9" s="23"/>
    </row>
    <row r="10" spans="1:7" x14ac:dyDescent="0.35">
      <c r="A10" s="29" t="s">
        <v>52</v>
      </c>
      <c r="B10" s="111" t="s">
        <v>104</v>
      </c>
      <c r="C10" s="106">
        <v>56</v>
      </c>
      <c r="D10" s="107">
        <v>1180</v>
      </c>
      <c r="G10" s="23"/>
    </row>
    <row r="11" spans="1:7" x14ac:dyDescent="0.35">
      <c r="A11" s="34" t="s">
        <v>457</v>
      </c>
      <c r="B11" s="112" t="s">
        <v>320</v>
      </c>
      <c r="C11" s="34">
        <v>67</v>
      </c>
      <c r="D11" s="103">
        <v>620</v>
      </c>
      <c r="G11" s="23"/>
    </row>
    <row r="12" spans="1:7" x14ac:dyDescent="0.35">
      <c r="A12" s="97" t="s">
        <v>330</v>
      </c>
      <c r="B12" s="113" t="s">
        <v>321</v>
      </c>
      <c r="C12" s="97">
        <v>71</v>
      </c>
      <c r="D12" s="109">
        <v>570</v>
      </c>
      <c r="G12" s="23"/>
    </row>
    <row r="13" spans="1:7" x14ac:dyDescent="0.35">
      <c r="A13" s="97" t="s">
        <v>330</v>
      </c>
      <c r="B13" s="113" t="s">
        <v>322</v>
      </c>
      <c r="C13" s="97">
        <v>65</v>
      </c>
      <c r="D13" s="109">
        <v>3410</v>
      </c>
      <c r="F13" s="114"/>
      <c r="G13" s="23"/>
    </row>
    <row r="14" spans="1:7" x14ac:dyDescent="0.35">
      <c r="A14" s="97" t="s">
        <v>330</v>
      </c>
      <c r="B14" s="113" t="s">
        <v>323</v>
      </c>
      <c r="C14" s="97">
        <v>63</v>
      </c>
      <c r="D14" s="109">
        <v>1070</v>
      </c>
      <c r="F14" s="114"/>
      <c r="G14" s="23"/>
    </row>
    <row r="15" spans="1:7" x14ac:dyDescent="0.35">
      <c r="A15" s="97" t="s">
        <v>330</v>
      </c>
      <c r="B15" s="113" t="s">
        <v>324</v>
      </c>
      <c r="C15" s="97">
        <v>49</v>
      </c>
      <c r="D15" s="109">
        <v>520</v>
      </c>
      <c r="F15" s="114"/>
      <c r="G15" s="23"/>
    </row>
    <row r="16" spans="1:7" x14ac:dyDescent="0.35">
      <c r="A16" s="97" t="s">
        <v>330</v>
      </c>
      <c r="B16" s="113" t="s">
        <v>325</v>
      </c>
      <c r="C16" s="97">
        <v>60</v>
      </c>
      <c r="D16" s="109">
        <v>800</v>
      </c>
      <c r="F16" s="114"/>
      <c r="G16" s="23"/>
    </row>
    <row r="17" spans="1:7" x14ac:dyDescent="0.35">
      <c r="A17" s="97" t="s">
        <v>330</v>
      </c>
      <c r="B17" s="113" t="s">
        <v>326</v>
      </c>
      <c r="C17" s="97">
        <v>44</v>
      </c>
      <c r="D17" s="109">
        <v>1680</v>
      </c>
      <c r="F17" s="114"/>
      <c r="G17" s="23"/>
    </row>
    <row r="18" spans="1:7" x14ac:dyDescent="0.35">
      <c r="A18" s="97" t="s">
        <v>330</v>
      </c>
      <c r="B18" s="113" t="s">
        <v>327</v>
      </c>
      <c r="C18" s="97">
        <v>62</v>
      </c>
      <c r="D18" s="109">
        <v>1850</v>
      </c>
      <c r="F18" s="114"/>
      <c r="G18" s="23"/>
    </row>
    <row r="19" spans="1:7" x14ac:dyDescent="0.35">
      <c r="A19" s="97" t="s">
        <v>330</v>
      </c>
      <c r="B19" s="113" t="s">
        <v>328</v>
      </c>
      <c r="C19" s="97">
        <v>30</v>
      </c>
      <c r="D19" s="109">
        <v>280</v>
      </c>
      <c r="F19" s="114"/>
      <c r="G19" s="23"/>
    </row>
    <row r="20" spans="1:7" x14ac:dyDescent="0.35">
      <c r="A20" s="97" t="s">
        <v>330</v>
      </c>
      <c r="B20" s="113" t="s">
        <v>4</v>
      </c>
      <c r="C20" s="97">
        <v>59</v>
      </c>
      <c r="D20" s="109">
        <v>800</v>
      </c>
      <c r="F20" s="114"/>
      <c r="G20" s="23"/>
    </row>
    <row r="21" spans="1:7" x14ac:dyDescent="0.35">
      <c r="A21" s="97" t="s">
        <v>330</v>
      </c>
      <c r="B21" s="113" t="s">
        <v>329</v>
      </c>
      <c r="C21" s="97">
        <v>56</v>
      </c>
      <c r="D21" s="109">
        <v>140</v>
      </c>
      <c r="F21" s="114"/>
      <c r="G21" s="23"/>
    </row>
    <row r="22" spans="1:7" x14ac:dyDescent="0.35">
      <c r="A22" s="97" t="s">
        <v>330</v>
      </c>
      <c r="B22" s="113" t="s">
        <v>31</v>
      </c>
      <c r="C22" s="97" t="s">
        <v>455</v>
      </c>
      <c r="D22" s="109">
        <v>50</v>
      </c>
      <c r="F22" s="114"/>
      <c r="G22" s="23"/>
    </row>
    <row r="23" spans="1:7" x14ac:dyDescent="0.35">
      <c r="B23" s="95"/>
      <c r="F23" s="114"/>
    </row>
    <row r="24" spans="1:7" x14ac:dyDescent="0.35">
      <c r="F24" s="114"/>
    </row>
  </sheetData>
  <pageMargins left="0.7" right="0.7" top="0.75" bottom="0.75" header="0.3" footer="0.3"/>
  <pageSetup paperSize="9" orientation="portrait" horizontalDpi="90" verticalDpi="90"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83AE-C797-4BC9-B990-81F66BA14645}">
  <dimension ref="A1:I7"/>
  <sheetViews>
    <sheetView workbookViewId="0"/>
  </sheetViews>
  <sheetFormatPr defaultColWidth="8.875" defaultRowHeight="14.6" x14ac:dyDescent="0.4"/>
  <cols>
    <col min="1" max="1" width="15.625" style="221" customWidth="1"/>
    <col min="2" max="9" width="12.5625" style="221" customWidth="1"/>
    <col min="10" max="10" width="12" style="221" customWidth="1"/>
    <col min="11" max="16384" width="8.875" style="221"/>
  </cols>
  <sheetData>
    <row r="1" spans="1:9" ht="15.45" x14ac:dyDescent="0.4">
      <c r="A1" s="219" t="s">
        <v>507</v>
      </c>
    </row>
    <row r="2" spans="1:9" ht="15.45" x14ac:dyDescent="0.4">
      <c r="A2" s="97" t="s">
        <v>142</v>
      </c>
    </row>
    <row r="3" spans="1:9" ht="15.9" thickBot="1" x14ac:dyDescent="0.45">
      <c r="A3" s="220" t="s">
        <v>421</v>
      </c>
    </row>
    <row r="4" spans="1:9" ht="48.75" customHeight="1" x14ac:dyDescent="0.4">
      <c r="A4" s="219" t="s">
        <v>65</v>
      </c>
      <c r="B4" s="223" t="s">
        <v>210</v>
      </c>
      <c r="C4" s="223" t="s">
        <v>211</v>
      </c>
      <c r="D4" s="223" t="s">
        <v>212</v>
      </c>
      <c r="E4" s="223" t="s">
        <v>213</v>
      </c>
      <c r="F4" s="223" t="s">
        <v>214</v>
      </c>
      <c r="G4" s="228" t="s">
        <v>215</v>
      </c>
      <c r="H4" s="229" t="s">
        <v>216</v>
      </c>
      <c r="I4" s="223" t="s">
        <v>206</v>
      </c>
    </row>
    <row r="5" spans="1:9" ht="15.45" x14ac:dyDescent="0.4">
      <c r="A5" s="295" t="s">
        <v>207</v>
      </c>
      <c r="B5" s="224">
        <v>47.731720454522502</v>
      </c>
      <c r="C5" s="224">
        <v>37.468449818549701</v>
      </c>
      <c r="D5" s="224">
        <v>10.662459915547201</v>
      </c>
      <c r="E5" s="224">
        <v>2.73995043196147</v>
      </c>
      <c r="F5" s="224">
        <v>1.3974193794192</v>
      </c>
      <c r="G5" s="230">
        <v>85.200170273072104</v>
      </c>
      <c r="H5" s="231">
        <v>4.1373698113806601</v>
      </c>
      <c r="I5" s="225">
        <v>2862</v>
      </c>
    </row>
    <row r="6" spans="1:9" ht="15.45" x14ac:dyDescent="0.4">
      <c r="A6" s="220" t="s">
        <v>145</v>
      </c>
      <c r="B6" s="226">
        <v>39.531418194542901</v>
      </c>
      <c r="C6" s="226">
        <v>38.759377136354303</v>
      </c>
      <c r="D6" s="226">
        <v>16.056384996403299</v>
      </c>
      <c r="E6" s="226">
        <v>4.4301632638061603</v>
      </c>
      <c r="F6" s="226">
        <v>1.22265640889335</v>
      </c>
      <c r="G6" s="232">
        <v>78.290795330897197</v>
      </c>
      <c r="H6" s="233">
        <v>5.6528196726995201</v>
      </c>
      <c r="I6" s="227">
        <v>664</v>
      </c>
    </row>
    <row r="7" spans="1:9" ht="15.45" x14ac:dyDescent="0.4">
      <c r="A7" s="220" t="s">
        <v>208</v>
      </c>
      <c r="B7" s="226">
        <v>50.553691284435303</v>
      </c>
      <c r="C7" s="226">
        <v>37.071706920762203</v>
      </c>
      <c r="D7" s="226">
        <v>8.6274687744724492</v>
      </c>
      <c r="E7" s="226">
        <v>2.1486991229652399</v>
      </c>
      <c r="F7" s="226">
        <v>1.59843389736484</v>
      </c>
      <c r="G7" s="232">
        <v>87.625398205197499</v>
      </c>
      <c r="H7" s="233">
        <v>3.7471330203300801</v>
      </c>
      <c r="I7" s="227">
        <v>1901</v>
      </c>
    </row>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BCBF-9F40-4916-8B78-5D6252F835D0}">
  <dimension ref="A1:K10"/>
  <sheetViews>
    <sheetView workbookViewId="0"/>
  </sheetViews>
  <sheetFormatPr defaultColWidth="8.875" defaultRowHeight="14.6" x14ac:dyDescent="0.4"/>
  <cols>
    <col min="1" max="1" width="15.625" style="221" customWidth="1"/>
    <col min="2" max="9" width="12.5625" style="221" customWidth="1"/>
    <col min="10" max="10" width="12.3125" style="221" customWidth="1"/>
    <col min="11" max="16384" width="8.875" style="221"/>
  </cols>
  <sheetData>
    <row r="1" spans="1:11" ht="15.45" x14ac:dyDescent="0.4">
      <c r="A1" s="281" t="s">
        <v>506</v>
      </c>
      <c r="B1" s="220"/>
      <c r="C1" s="220"/>
      <c r="D1" s="220"/>
      <c r="E1" s="220"/>
      <c r="F1" s="220"/>
      <c r="G1" s="220"/>
      <c r="H1" s="220"/>
      <c r="I1" s="220"/>
      <c r="J1" s="220"/>
      <c r="K1" s="220"/>
    </row>
    <row r="2" spans="1:11" ht="15.45" x14ac:dyDescent="0.4">
      <c r="A2" s="97" t="s">
        <v>142</v>
      </c>
      <c r="B2" s="220"/>
      <c r="C2" s="220"/>
      <c r="D2" s="220"/>
      <c r="E2" s="220"/>
      <c r="F2" s="220"/>
      <c r="G2" s="220"/>
      <c r="H2" s="220"/>
      <c r="I2" s="220"/>
      <c r="J2" s="220"/>
      <c r="K2" s="220"/>
    </row>
    <row r="3" spans="1:11" ht="15.9" thickBot="1" x14ac:dyDescent="0.45">
      <c r="A3" s="220" t="s">
        <v>421</v>
      </c>
      <c r="B3" s="220"/>
      <c r="C3" s="220"/>
      <c r="D3" s="220"/>
      <c r="E3" s="220"/>
      <c r="F3" s="220"/>
      <c r="G3" s="220"/>
      <c r="H3" s="220"/>
      <c r="I3" s="220"/>
      <c r="J3" s="222"/>
      <c r="K3" s="220"/>
    </row>
    <row r="4" spans="1:11" ht="46" customHeight="1" x14ac:dyDescent="0.4">
      <c r="A4" s="219" t="s">
        <v>65</v>
      </c>
      <c r="B4" s="223" t="s">
        <v>210</v>
      </c>
      <c r="C4" s="223" t="s">
        <v>211</v>
      </c>
      <c r="D4" s="223" t="s">
        <v>212</v>
      </c>
      <c r="E4" s="223" t="s">
        <v>213</v>
      </c>
      <c r="F4" s="223" t="s">
        <v>214</v>
      </c>
      <c r="G4" s="228" t="s">
        <v>215</v>
      </c>
      <c r="H4" s="229" t="s">
        <v>216</v>
      </c>
      <c r="I4" s="236" t="s">
        <v>206</v>
      </c>
      <c r="J4" s="220"/>
    </row>
    <row r="5" spans="1:11" ht="15.45" x14ac:dyDescent="0.4">
      <c r="A5" s="295" t="s">
        <v>207</v>
      </c>
      <c r="B5" s="224">
        <v>36.841901369406997</v>
      </c>
      <c r="C5" s="224">
        <v>38.389761457703401</v>
      </c>
      <c r="D5" s="224">
        <v>13.889371150823701</v>
      </c>
      <c r="E5" s="224">
        <v>5.5071989588871002</v>
      </c>
      <c r="F5" s="224">
        <v>5.3717670631787797</v>
      </c>
      <c r="G5" s="230">
        <v>75.231662827110398</v>
      </c>
      <c r="H5" s="231">
        <v>10.878966022065899</v>
      </c>
      <c r="I5" s="225">
        <v>2751</v>
      </c>
      <c r="J5" s="220"/>
    </row>
    <row r="6" spans="1:11" ht="15.45" x14ac:dyDescent="0.4">
      <c r="A6" s="220" t="s">
        <v>145</v>
      </c>
      <c r="B6" s="226">
        <v>31.550721479038</v>
      </c>
      <c r="C6" s="226">
        <v>34.250736357807199</v>
      </c>
      <c r="D6" s="226">
        <v>17.224070747829401</v>
      </c>
      <c r="E6" s="226">
        <v>7.8629872607524902</v>
      </c>
      <c r="F6" s="226">
        <v>9.1114841545728709</v>
      </c>
      <c r="G6" s="232">
        <v>65.801457836845202</v>
      </c>
      <c r="H6" s="233">
        <v>16.9744714153254</v>
      </c>
      <c r="I6" s="227">
        <v>606</v>
      </c>
      <c r="J6" s="220"/>
    </row>
    <row r="7" spans="1:11" ht="15.45" x14ac:dyDescent="0.4">
      <c r="A7" s="220" t="s">
        <v>208</v>
      </c>
      <c r="B7" s="226">
        <v>39.036370126826199</v>
      </c>
      <c r="C7" s="226">
        <v>39.362580045027599</v>
      </c>
      <c r="D7" s="226">
        <v>12.555611023287501</v>
      </c>
      <c r="E7" s="226">
        <v>4.8922701694922601</v>
      </c>
      <c r="F7" s="226">
        <v>4.1531686353664297</v>
      </c>
      <c r="G7" s="232">
        <v>78.398950171853798</v>
      </c>
      <c r="H7" s="233">
        <v>9.0454388048586996</v>
      </c>
      <c r="I7" s="227">
        <v>1821</v>
      </c>
      <c r="J7" s="220"/>
    </row>
    <row r="8" spans="1:11" ht="15.45" x14ac:dyDescent="0.4">
      <c r="A8" s="220"/>
      <c r="B8" s="220"/>
      <c r="C8" s="220"/>
      <c r="D8" s="220"/>
      <c r="E8" s="220"/>
      <c r="F8" s="220"/>
      <c r="G8" s="220"/>
      <c r="H8" s="220"/>
      <c r="I8" s="220"/>
      <c r="J8" s="220"/>
      <c r="K8" s="220"/>
    </row>
    <row r="9" spans="1:11" ht="15.45" x14ac:dyDescent="0.4">
      <c r="A9" s="220"/>
      <c r="B9" s="220"/>
      <c r="C9" s="220"/>
      <c r="D9" s="220"/>
      <c r="E9" s="220"/>
      <c r="F9" s="220"/>
      <c r="G9" s="220"/>
      <c r="H9" s="220"/>
      <c r="I9" s="220"/>
      <c r="J9" s="220"/>
      <c r="K9" s="220"/>
    </row>
    <row r="10" spans="1:11" ht="15.45" x14ac:dyDescent="0.4">
      <c r="A10" s="220"/>
      <c r="B10" s="220"/>
      <c r="C10" s="220"/>
      <c r="D10" s="220"/>
      <c r="E10" s="220"/>
      <c r="F10" s="220"/>
      <c r="G10" s="220"/>
      <c r="H10" s="220"/>
      <c r="I10" s="220"/>
      <c r="J10" s="220"/>
      <c r="K10" s="220"/>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54F1-D4A3-4859-94DE-7C6765A30081}">
  <dimension ref="A1:K10"/>
  <sheetViews>
    <sheetView workbookViewId="0"/>
  </sheetViews>
  <sheetFormatPr defaultColWidth="8.875" defaultRowHeight="14.6" x14ac:dyDescent="0.4"/>
  <cols>
    <col min="1" max="1" width="15.625" style="221" customWidth="1"/>
    <col min="2" max="9" width="12.5625" style="221" customWidth="1"/>
    <col min="10" max="10" width="12.3125" style="221" customWidth="1"/>
    <col min="11" max="16384" width="8.875" style="221"/>
  </cols>
  <sheetData>
    <row r="1" spans="1:11" ht="15.45" x14ac:dyDescent="0.4">
      <c r="A1" s="281" t="s">
        <v>505</v>
      </c>
      <c r="B1" s="220"/>
      <c r="C1" s="220"/>
      <c r="D1" s="220"/>
      <c r="E1" s="220"/>
      <c r="F1" s="220"/>
      <c r="G1" s="220"/>
      <c r="H1" s="220"/>
      <c r="I1" s="220"/>
      <c r="J1" s="220"/>
      <c r="K1" s="220"/>
    </row>
    <row r="2" spans="1:11" ht="15.45" x14ac:dyDescent="0.4">
      <c r="A2" s="97" t="s">
        <v>142</v>
      </c>
      <c r="B2" s="220"/>
      <c r="C2" s="220"/>
      <c r="D2" s="220"/>
      <c r="E2" s="220"/>
      <c r="F2" s="220"/>
      <c r="G2" s="220"/>
      <c r="H2" s="220"/>
      <c r="I2" s="220"/>
      <c r="J2" s="220"/>
      <c r="K2" s="220"/>
    </row>
    <row r="3" spans="1:11" ht="15.9" thickBot="1" x14ac:dyDescent="0.45">
      <c r="A3" s="220" t="s">
        <v>421</v>
      </c>
      <c r="B3" s="220"/>
      <c r="C3" s="220"/>
      <c r="D3" s="220"/>
      <c r="E3" s="220"/>
      <c r="F3" s="220"/>
      <c r="G3" s="220"/>
      <c r="H3" s="220"/>
      <c r="I3" s="220"/>
      <c r="J3" s="220"/>
      <c r="K3" s="220"/>
    </row>
    <row r="4" spans="1:11" ht="46" customHeight="1" x14ac:dyDescent="0.4">
      <c r="A4" s="219" t="s">
        <v>65</v>
      </c>
      <c r="B4" s="223" t="s">
        <v>210</v>
      </c>
      <c r="C4" s="223" t="s">
        <v>211</v>
      </c>
      <c r="D4" s="223" t="s">
        <v>212</v>
      </c>
      <c r="E4" s="223" t="s">
        <v>213</v>
      </c>
      <c r="F4" s="223" t="s">
        <v>214</v>
      </c>
      <c r="G4" s="228" t="s">
        <v>215</v>
      </c>
      <c r="H4" s="229" t="s">
        <v>216</v>
      </c>
      <c r="I4" s="236" t="s">
        <v>206</v>
      </c>
      <c r="J4" s="220"/>
    </row>
    <row r="5" spans="1:11" ht="15.45" x14ac:dyDescent="0.4">
      <c r="A5" s="295" t="s">
        <v>207</v>
      </c>
      <c r="B5" s="224">
        <v>36.841901369406997</v>
      </c>
      <c r="C5" s="224">
        <v>38.389761457703401</v>
      </c>
      <c r="D5" s="224">
        <v>13.889371150823701</v>
      </c>
      <c r="E5" s="224">
        <v>5.5071989588871002</v>
      </c>
      <c r="F5" s="224">
        <v>5.3717670631787797</v>
      </c>
      <c r="G5" s="230">
        <v>75.231662827110398</v>
      </c>
      <c r="H5" s="231">
        <v>10.878966022065899</v>
      </c>
      <c r="I5" s="225">
        <v>2751</v>
      </c>
      <c r="J5" s="220"/>
    </row>
    <row r="6" spans="1:11" ht="15.45" x14ac:dyDescent="0.4">
      <c r="A6" s="220" t="s">
        <v>145</v>
      </c>
      <c r="B6" s="226">
        <v>31.550721479038</v>
      </c>
      <c r="C6" s="226">
        <v>34.250736357807199</v>
      </c>
      <c r="D6" s="226">
        <v>17.224070747829401</v>
      </c>
      <c r="E6" s="226">
        <v>7.8629872607524902</v>
      </c>
      <c r="F6" s="226">
        <v>9.1114841545728709</v>
      </c>
      <c r="G6" s="232">
        <v>65.801457836845202</v>
      </c>
      <c r="H6" s="233">
        <v>16.9744714153254</v>
      </c>
      <c r="I6" s="227">
        <v>606</v>
      </c>
      <c r="J6" s="220"/>
    </row>
    <row r="7" spans="1:11" ht="15.45" x14ac:dyDescent="0.4">
      <c r="A7" s="220" t="s">
        <v>208</v>
      </c>
      <c r="B7" s="226">
        <v>39.036370126826199</v>
      </c>
      <c r="C7" s="226">
        <v>39.362580045027599</v>
      </c>
      <c r="D7" s="226">
        <v>12.555611023287501</v>
      </c>
      <c r="E7" s="226">
        <v>4.8922701694922601</v>
      </c>
      <c r="F7" s="226">
        <v>4.1531686353664297</v>
      </c>
      <c r="G7" s="232">
        <v>78.398950171853798</v>
      </c>
      <c r="H7" s="233">
        <v>9.0454388048586996</v>
      </c>
      <c r="I7" s="227">
        <v>1821</v>
      </c>
      <c r="J7" s="220"/>
    </row>
    <row r="8" spans="1:11" ht="15.45" x14ac:dyDescent="0.4">
      <c r="A8" s="220"/>
      <c r="B8" s="220"/>
      <c r="C8" s="220"/>
      <c r="D8" s="220"/>
      <c r="E8" s="220"/>
      <c r="F8" s="220"/>
      <c r="G8" s="220"/>
      <c r="H8" s="220"/>
      <c r="I8" s="220"/>
      <c r="J8" s="220"/>
      <c r="K8" s="220"/>
    </row>
    <row r="9" spans="1:11" ht="15.45" x14ac:dyDescent="0.4">
      <c r="A9" s="220"/>
      <c r="B9" s="220"/>
      <c r="C9" s="220"/>
      <c r="D9" s="220"/>
      <c r="E9" s="220"/>
      <c r="F9" s="220"/>
      <c r="G9" s="220"/>
      <c r="H9" s="220"/>
      <c r="I9" s="220"/>
      <c r="J9" s="220"/>
      <c r="K9" s="220"/>
    </row>
    <row r="10" spans="1:11" ht="15.45" x14ac:dyDescent="0.4">
      <c r="A10" s="220"/>
      <c r="B10" s="220"/>
      <c r="C10" s="220"/>
      <c r="D10" s="220"/>
      <c r="E10" s="220"/>
      <c r="F10" s="220"/>
      <c r="G10" s="220"/>
      <c r="H10" s="220"/>
      <c r="I10" s="220"/>
      <c r="J10" s="220"/>
      <c r="K10" s="220"/>
    </row>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5C07-CFC9-4A5D-8B9F-0BD9A5B91956}">
  <dimension ref="A1:J10"/>
  <sheetViews>
    <sheetView workbookViewId="0"/>
  </sheetViews>
  <sheetFormatPr defaultColWidth="8.875" defaultRowHeight="14.6" x14ac:dyDescent="0.4"/>
  <cols>
    <col min="1" max="1" width="7.0625" style="221" customWidth="1"/>
    <col min="2" max="2" width="15.625" style="221" customWidth="1"/>
    <col min="3" max="10" width="12.5625" style="221" customWidth="1"/>
    <col min="11" max="16384" width="8.875" style="221"/>
  </cols>
  <sheetData>
    <row r="1" spans="1:10" ht="15.45" x14ac:dyDescent="0.4">
      <c r="A1" s="279" t="s">
        <v>504</v>
      </c>
      <c r="B1" s="220"/>
      <c r="C1" s="220"/>
      <c r="D1" s="220"/>
      <c r="E1" s="220"/>
      <c r="F1" s="220"/>
      <c r="G1" s="220"/>
      <c r="H1" s="220"/>
      <c r="I1" s="220"/>
      <c r="J1" s="220"/>
    </row>
    <row r="2" spans="1:10" ht="15.45" x14ac:dyDescent="0.4">
      <c r="A2" s="97" t="s">
        <v>142</v>
      </c>
      <c r="B2" s="220"/>
      <c r="C2" s="220"/>
      <c r="D2" s="220"/>
      <c r="E2" s="220"/>
      <c r="F2" s="220"/>
      <c r="G2" s="220"/>
      <c r="H2" s="220"/>
      <c r="I2" s="220"/>
      <c r="J2" s="220"/>
    </row>
    <row r="3" spans="1:10" ht="15" customHeight="1" thickBot="1" x14ac:dyDescent="0.45">
      <c r="A3" s="220" t="s">
        <v>422</v>
      </c>
      <c r="B3" s="220"/>
      <c r="C3" s="220"/>
      <c r="D3" s="220"/>
      <c r="E3" s="220"/>
      <c r="F3" s="220"/>
      <c r="G3" s="220"/>
      <c r="H3" s="220"/>
      <c r="I3" s="220"/>
      <c r="J3" s="220"/>
    </row>
    <row r="4" spans="1:10" ht="46.3" x14ac:dyDescent="0.4">
      <c r="A4" s="278" t="s">
        <v>199</v>
      </c>
      <c r="B4" s="237" t="s">
        <v>65</v>
      </c>
      <c r="C4" s="238" t="s">
        <v>200</v>
      </c>
      <c r="D4" s="238" t="s">
        <v>201</v>
      </c>
      <c r="E4" s="238" t="s">
        <v>423</v>
      </c>
      <c r="F4" s="238" t="s">
        <v>202</v>
      </c>
      <c r="G4" s="238" t="s">
        <v>203</v>
      </c>
      <c r="H4" s="242" t="s">
        <v>204</v>
      </c>
      <c r="I4" s="243" t="s">
        <v>205</v>
      </c>
      <c r="J4" s="238" t="s">
        <v>206</v>
      </c>
    </row>
    <row r="5" spans="1:10" ht="15.45" x14ac:dyDescent="0.4">
      <c r="A5" s="298">
        <v>2023</v>
      </c>
      <c r="B5" s="295" t="s">
        <v>207</v>
      </c>
      <c r="C5" s="239">
        <v>37.108032751253901</v>
      </c>
      <c r="D5" s="239">
        <v>42.042306701391098</v>
      </c>
      <c r="E5" s="239">
        <v>17.548461793113201</v>
      </c>
      <c r="F5" s="239">
        <v>2.79213488098162</v>
      </c>
      <c r="G5" s="239">
        <v>0.50906387326011804</v>
      </c>
      <c r="H5" s="246">
        <v>79.150339452644999</v>
      </c>
      <c r="I5" s="247">
        <v>3.3011987542417298</v>
      </c>
      <c r="J5" s="239">
        <v>651</v>
      </c>
    </row>
    <row r="6" spans="1:10" ht="15.45" x14ac:dyDescent="0.4">
      <c r="A6" s="299">
        <v>2023</v>
      </c>
      <c r="B6" s="220" t="s">
        <v>145</v>
      </c>
      <c r="C6" s="240">
        <v>42.279402962360898</v>
      </c>
      <c r="D6" s="240">
        <v>37.0607352540368</v>
      </c>
      <c r="E6" s="240">
        <v>15.6102502240908</v>
      </c>
      <c r="F6" s="240">
        <v>3.7508195344880102</v>
      </c>
      <c r="G6" s="240">
        <v>1.29879202502339</v>
      </c>
      <c r="H6" s="244">
        <v>79.340138216397804</v>
      </c>
      <c r="I6" s="245">
        <v>5.0496115595114004</v>
      </c>
      <c r="J6" s="240">
        <v>125</v>
      </c>
    </row>
    <row r="7" spans="1:10" ht="15.45" x14ac:dyDescent="0.4">
      <c r="A7" s="300">
        <v>2023</v>
      </c>
      <c r="B7" s="297" t="s">
        <v>208</v>
      </c>
      <c r="C7" s="241">
        <v>35.573738696308098</v>
      </c>
      <c r="D7" s="241">
        <v>43.670248459618001</v>
      </c>
      <c r="E7" s="241">
        <v>17.776918976048599</v>
      </c>
      <c r="F7" s="241">
        <v>2.64694140044231</v>
      </c>
      <c r="G7" s="241">
        <v>0.33215246758296002</v>
      </c>
      <c r="H7" s="248">
        <v>79.243987155926106</v>
      </c>
      <c r="I7" s="249">
        <v>2.9790938680252701</v>
      </c>
      <c r="J7" s="241">
        <v>510</v>
      </c>
    </row>
    <row r="8" spans="1:10" ht="15.45" x14ac:dyDescent="0.4">
      <c r="A8" s="299">
        <v>2024</v>
      </c>
      <c r="B8" s="220" t="s">
        <v>207</v>
      </c>
      <c r="C8" s="240">
        <v>37</v>
      </c>
      <c r="D8" s="240">
        <v>42</v>
      </c>
      <c r="E8" s="240">
        <v>16</v>
      </c>
      <c r="F8" s="240">
        <v>4</v>
      </c>
      <c r="G8" s="240">
        <v>1</v>
      </c>
      <c r="H8" s="244">
        <v>79</v>
      </c>
      <c r="I8" s="245">
        <v>5</v>
      </c>
      <c r="J8" s="240">
        <v>910</v>
      </c>
    </row>
    <row r="9" spans="1:10" ht="15.45" x14ac:dyDescent="0.4">
      <c r="A9" s="299">
        <v>2024</v>
      </c>
      <c r="B9" s="220" t="s">
        <v>145</v>
      </c>
      <c r="C9" s="240">
        <v>39</v>
      </c>
      <c r="D9" s="240">
        <v>37</v>
      </c>
      <c r="E9" s="240">
        <v>15</v>
      </c>
      <c r="F9" s="240">
        <v>6</v>
      </c>
      <c r="G9" s="240">
        <v>2</v>
      </c>
      <c r="H9" s="244">
        <v>76</v>
      </c>
      <c r="I9" s="245">
        <v>8</v>
      </c>
      <c r="J9" s="240">
        <v>164</v>
      </c>
    </row>
    <row r="10" spans="1:10" ht="15.45" x14ac:dyDescent="0.4">
      <c r="A10" s="299">
        <v>2024</v>
      </c>
      <c r="B10" s="220" t="s">
        <v>208</v>
      </c>
      <c r="C10" s="240">
        <v>37</v>
      </c>
      <c r="D10" s="240">
        <v>43</v>
      </c>
      <c r="E10" s="240">
        <v>16</v>
      </c>
      <c r="F10" s="240">
        <v>3</v>
      </c>
      <c r="G10" s="240">
        <v>1</v>
      </c>
      <c r="H10" s="244">
        <v>80</v>
      </c>
      <c r="I10" s="245">
        <v>4</v>
      </c>
      <c r="J10" s="240">
        <v>726</v>
      </c>
    </row>
  </sheetData>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DF9A-15DD-4A4D-A0E0-AB386F45EBA9}">
  <dimension ref="A1:J10"/>
  <sheetViews>
    <sheetView workbookViewId="0"/>
  </sheetViews>
  <sheetFormatPr defaultColWidth="8.875" defaultRowHeight="14.6" x14ac:dyDescent="0.4"/>
  <cols>
    <col min="1" max="1" width="9.0625" style="221" customWidth="1"/>
    <col min="2" max="2" width="15.625" style="221" customWidth="1"/>
    <col min="3" max="10" width="12.5625" style="221" customWidth="1"/>
    <col min="11" max="16384" width="8.875" style="221"/>
  </cols>
  <sheetData>
    <row r="1" spans="1:10" ht="15" customHeight="1" x14ac:dyDescent="0.4">
      <c r="A1" s="219" t="s">
        <v>503</v>
      </c>
      <c r="B1" s="220"/>
      <c r="C1" s="220"/>
      <c r="D1" s="220"/>
      <c r="E1" s="220"/>
      <c r="F1" s="220"/>
      <c r="G1" s="220"/>
      <c r="H1" s="220"/>
    </row>
    <row r="2" spans="1:10" ht="15.45" x14ac:dyDescent="0.4">
      <c r="A2" s="97" t="s">
        <v>142</v>
      </c>
    </row>
    <row r="3" spans="1:10" ht="15.9" thickBot="1" x14ac:dyDescent="0.45">
      <c r="A3" s="220" t="s">
        <v>422</v>
      </c>
    </row>
    <row r="4" spans="1:10" ht="46.3" x14ac:dyDescent="0.4">
      <c r="A4" s="237" t="s">
        <v>199</v>
      </c>
      <c r="B4" s="237" t="s">
        <v>65</v>
      </c>
      <c r="C4" s="238" t="s">
        <v>200</v>
      </c>
      <c r="D4" s="238" t="s">
        <v>201</v>
      </c>
      <c r="E4" s="238" t="s">
        <v>423</v>
      </c>
      <c r="F4" s="238" t="s">
        <v>202</v>
      </c>
      <c r="G4" s="238" t="s">
        <v>203</v>
      </c>
      <c r="H4" s="242" t="s">
        <v>204</v>
      </c>
      <c r="I4" s="243" t="s">
        <v>205</v>
      </c>
      <c r="J4" s="238" t="s">
        <v>206</v>
      </c>
    </row>
    <row r="5" spans="1:10" ht="15.45" x14ac:dyDescent="0.4">
      <c r="A5" s="301">
        <v>2023</v>
      </c>
      <c r="B5" s="295" t="s">
        <v>207</v>
      </c>
      <c r="C5" s="239">
        <v>29.841633429662298</v>
      </c>
      <c r="D5" s="239">
        <v>50.708694865513003</v>
      </c>
      <c r="E5" s="239">
        <v>12.0884960796495</v>
      </c>
      <c r="F5" s="239">
        <v>5.8172261912973999</v>
      </c>
      <c r="G5" s="239">
        <v>1.54394943387776</v>
      </c>
      <c r="H5" s="246">
        <v>80.550328295175305</v>
      </c>
      <c r="I5" s="247">
        <v>7.3611756251751599</v>
      </c>
      <c r="J5" s="239">
        <v>726</v>
      </c>
    </row>
    <row r="6" spans="1:10" ht="15.45" x14ac:dyDescent="0.4">
      <c r="A6" s="302">
        <v>2023</v>
      </c>
      <c r="B6" s="220" t="s">
        <v>145</v>
      </c>
      <c r="C6" s="240">
        <v>32.428900032359699</v>
      </c>
      <c r="D6" s="240">
        <v>48.901373380122301</v>
      </c>
      <c r="E6" s="240">
        <v>9.9806239930127898</v>
      </c>
      <c r="F6" s="240">
        <v>5.4754543666035502</v>
      </c>
      <c r="G6" s="240">
        <v>3.2136482279016398</v>
      </c>
      <c r="H6" s="244">
        <v>81.330273412482001</v>
      </c>
      <c r="I6" s="245">
        <v>8.6891025945051901</v>
      </c>
      <c r="J6" s="240">
        <v>139</v>
      </c>
    </row>
    <row r="7" spans="1:10" ht="15.45" x14ac:dyDescent="0.4">
      <c r="A7" s="303">
        <v>2023</v>
      </c>
      <c r="B7" s="297" t="s">
        <v>208</v>
      </c>
      <c r="C7" s="241">
        <v>29.776116939068299</v>
      </c>
      <c r="D7" s="241">
        <v>51.371860143031199</v>
      </c>
      <c r="E7" s="241">
        <v>12.256052051244501</v>
      </c>
      <c r="F7" s="241">
        <v>5.9014899570181498</v>
      </c>
      <c r="G7" s="241">
        <v>0.69448090963798004</v>
      </c>
      <c r="H7" s="248">
        <v>81.147977082099402</v>
      </c>
      <c r="I7" s="249">
        <v>6.5959708666561303</v>
      </c>
      <c r="J7" s="241">
        <v>570</v>
      </c>
    </row>
    <row r="8" spans="1:10" ht="15.45" x14ac:dyDescent="0.4">
      <c r="A8" s="302">
        <v>2024</v>
      </c>
      <c r="B8" s="220" t="s">
        <v>207</v>
      </c>
      <c r="C8" s="240">
        <v>26</v>
      </c>
      <c r="D8" s="240">
        <v>51</v>
      </c>
      <c r="E8" s="240">
        <v>14</v>
      </c>
      <c r="F8" s="240">
        <v>6</v>
      </c>
      <c r="G8" s="240">
        <v>2</v>
      </c>
      <c r="H8" s="244">
        <v>77</v>
      </c>
      <c r="I8" s="245">
        <v>8</v>
      </c>
      <c r="J8" s="280">
        <v>1011</v>
      </c>
    </row>
    <row r="9" spans="1:10" ht="15.45" x14ac:dyDescent="0.4">
      <c r="A9" s="302">
        <v>2024</v>
      </c>
      <c r="B9" s="220" t="s">
        <v>145</v>
      </c>
      <c r="C9" s="240">
        <v>29</v>
      </c>
      <c r="D9" s="240">
        <v>43</v>
      </c>
      <c r="E9" s="240">
        <v>14</v>
      </c>
      <c r="F9" s="240">
        <v>9</v>
      </c>
      <c r="G9" s="240">
        <v>5</v>
      </c>
      <c r="H9" s="244">
        <v>72</v>
      </c>
      <c r="I9" s="245">
        <v>13</v>
      </c>
      <c r="J9" s="240">
        <v>192</v>
      </c>
    </row>
    <row r="10" spans="1:10" ht="15.45" x14ac:dyDescent="0.4">
      <c r="A10" s="302">
        <v>2024</v>
      </c>
      <c r="B10" s="220" t="s">
        <v>208</v>
      </c>
      <c r="C10" s="240">
        <v>26</v>
      </c>
      <c r="D10" s="240">
        <v>54</v>
      </c>
      <c r="E10" s="240">
        <v>14</v>
      </c>
      <c r="F10" s="240">
        <v>5</v>
      </c>
      <c r="G10" s="240">
        <v>2</v>
      </c>
      <c r="H10" s="244">
        <v>80</v>
      </c>
      <c r="I10" s="245">
        <v>7</v>
      </c>
      <c r="J10" s="240">
        <v>793</v>
      </c>
    </row>
  </sheetData>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F5C29-DFF8-4EE9-8304-CED3F94D21D4}">
  <dimension ref="A1:J10"/>
  <sheetViews>
    <sheetView workbookViewId="0"/>
  </sheetViews>
  <sheetFormatPr defaultColWidth="8.875" defaultRowHeight="14.6" x14ac:dyDescent="0.4"/>
  <cols>
    <col min="1" max="1" width="9.3125" style="221" customWidth="1"/>
    <col min="2" max="2" width="15.625" style="221" customWidth="1"/>
    <col min="3" max="10" width="12.5625" style="221" customWidth="1"/>
    <col min="11" max="16384" width="8.875" style="221"/>
  </cols>
  <sheetData>
    <row r="1" spans="1:10" ht="15" customHeight="1" x14ac:dyDescent="0.4">
      <c r="A1" s="219" t="s">
        <v>502</v>
      </c>
    </row>
    <row r="2" spans="1:10" ht="15.45" x14ac:dyDescent="0.4">
      <c r="A2" s="97" t="s">
        <v>142</v>
      </c>
    </row>
    <row r="3" spans="1:10" ht="15.45" x14ac:dyDescent="0.4">
      <c r="A3" s="220" t="s">
        <v>422</v>
      </c>
    </row>
    <row r="4" spans="1:10" ht="46.3" x14ac:dyDescent="0.4">
      <c r="A4" s="237" t="s">
        <v>199</v>
      </c>
      <c r="B4" s="237" t="s">
        <v>65</v>
      </c>
      <c r="C4" s="238" t="s">
        <v>200</v>
      </c>
      <c r="D4" s="238" t="s">
        <v>201</v>
      </c>
      <c r="E4" s="238" t="s">
        <v>423</v>
      </c>
      <c r="F4" s="238" t="s">
        <v>202</v>
      </c>
      <c r="G4" s="238" t="s">
        <v>203</v>
      </c>
      <c r="H4" s="250" t="s">
        <v>204</v>
      </c>
      <c r="I4" s="251" t="s">
        <v>205</v>
      </c>
      <c r="J4" s="238" t="s">
        <v>206</v>
      </c>
    </row>
    <row r="5" spans="1:10" ht="15.45" x14ac:dyDescent="0.4">
      <c r="A5" s="302">
        <v>2023</v>
      </c>
      <c r="B5" s="220" t="s">
        <v>207</v>
      </c>
      <c r="C5" s="240">
        <v>38.714885185998398</v>
      </c>
      <c r="D5" s="240">
        <v>44.6087027370789</v>
      </c>
      <c r="E5" s="240">
        <v>12.3877205076483</v>
      </c>
      <c r="F5" s="240">
        <v>2.7123437066656</v>
      </c>
      <c r="G5" s="240">
        <v>1.5763478626088001</v>
      </c>
      <c r="H5" s="244">
        <v>83.323587923077298</v>
      </c>
      <c r="I5" s="245">
        <v>4.2886915692744001</v>
      </c>
      <c r="J5" s="277">
        <v>722</v>
      </c>
    </row>
    <row r="6" spans="1:10" ht="15.45" x14ac:dyDescent="0.4">
      <c r="A6" s="302">
        <v>2023</v>
      </c>
      <c r="B6" s="220" t="s">
        <v>145</v>
      </c>
      <c r="C6" s="240">
        <v>42.963896583417899</v>
      </c>
      <c r="D6" s="240">
        <v>35.742234101483902</v>
      </c>
      <c r="E6" s="240">
        <v>12.6705673932987</v>
      </c>
      <c r="F6" s="240">
        <v>6.4291719902791904</v>
      </c>
      <c r="G6" s="240">
        <v>2.19412993152033</v>
      </c>
      <c r="H6" s="244">
        <v>78.706130684901794</v>
      </c>
      <c r="I6" s="245">
        <v>8.6233019217995199</v>
      </c>
      <c r="J6" s="277">
        <v>138</v>
      </c>
    </row>
    <row r="7" spans="1:10" ht="15.45" x14ac:dyDescent="0.4">
      <c r="A7" s="302">
        <v>2023</v>
      </c>
      <c r="B7" s="220" t="s">
        <v>208</v>
      </c>
      <c r="C7" s="240">
        <v>38.710907669682697</v>
      </c>
      <c r="D7" s="240">
        <v>46.046734486268697</v>
      </c>
      <c r="E7" s="240">
        <v>12.064979348563201</v>
      </c>
      <c r="F7" s="240">
        <v>1.8688295289689301</v>
      </c>
      <c r="G7" s="240">
        <v>1.30854896651643</v>
      </c>
      <c r="H7" s="244">
        <v>84.757642155951402</v>
      </c>
      <c r="I7" s="245">
        <v>3.1773784954853599</v>
      </c>
      <c r="J7" s="277">
        <v>567</v>
      </c>
    </row>
    <row r="8" spans="1:10" ht="15.45" x14ac:dyDescent="0.4">
      <c r="A8" s="301">
        <v>2024</v>
      </c>
      <c r="B8" s="295" t="s">
        <v>207</v>
      </c>
      <c r="C8" s="239">
        <v>41</v>
      </c>
      <c r="D8" s="239">
        <v>46</v>
      </c>
      <c r="E8" s="239">
        <v>10</v>
      </c>
      <c r="F8" s="239">
        <v>2</v>
      </c>
      <c r="G8" s="239">
        <v>1</v>
      </c>
      <c r="H8" s="246">
        <v>87</v>
      </c>
      <c r="I8" s="247">
        <v>3</v>
      </c>
      <c r="J8" s="276">
        <v>1017</v>
      </c>
    </row>
    <row r="9" spans="1:10" ht="15.45" x14ac:dyDescent="0.4">
      <c r="A9" s="302">
        <v>2024</v>
      </c>
      <c r="B9" s="220" t="s">
        <v>145</v>
      </c>
      <c r="C9" s="240">
        <v>43</v>
      </c>
      <c r="D9" s="240">
        <v>38</v>
      </c>
      <c r="E9" s="240">
        <v>12</v>
      </c>
      <c r="F9" s="240">
        <v>5</v>
      </c>
      <c r="G9" s="240">
        <v>2</v>
      </c>
      <c r="H9" s="244">
        <v>82</v>
      </c>
      <c r="I9" s="245">
        <v>6</v>
      </c>
      <c r="J9" s="277">
        <v>189</v>
      </c>
    </row>
    <row r="10" spans="1:10" ht="15.45" x14ac:dyDescent="0.4">
      <c r="A10" s="302">
        <v>2024</v>
      </c>
      <c r="B10" s="220" t="s">
        <v>208</v>
      </c>
      <c r="C10" s="240">
        <v>41</v>
      </c>
      <c r="D10" s="240">
        <v>47</v>
      </c>
      <c r="E10" s="240">
        <v>10</v>
      </c>
      <c r="F10" s="240">
        <v>2</v>
      </c>
      <c r="G10" s="240">
        <v>1</v>
      </c>
      <c r="H10" s="244">
        <v>88</v>
      </c>
      <c r="I10" s="245">
        <v>2</v>
      </c>
      <c r="J10" s="304">
        <v>802</v>
      </c>
    </row>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6C83-38CE-42F2-A8A4-6D29A05D3053}">
  <dimension ref="A1:J10"/>
  <sheetViews>
    <sheetView workbookViewId="0"/>
  </sheetViews>
  <sheetFormatPr defaultColWidth="8.875" defaultRowHeight="14.6" x14ac:dyDescent="0.4"/>
  <cols>
    <col min="1" max="1" width="8.3125" style="221" customWidth="1"/>
    <col min="2" max="2" width="15.625" style="221" customWidth="1"/>
    <col min="3" max="10" width="12.5625" style="221" customWidth="1"/>
    <col min="11" max="16384" width="8.875" style="221"/>
  </cols>
  <sheetData>
    <row r="1" spans="1:10" ht="15.45" x14ac:dyDescent="0.4">
      <c r="A1" s="219" t="s">
        <v>501</v>
      </c>
    </row>
    <row r="2" spans="1:10" ht="15.45" x14ac:dyDescent="0.4">
      <c r="A2" s="97" t="s">
        <v>142</v>
      </c>
    </row>
    <row r="3" spans="1:10" ht="15.45" x14ac:dyDescent="0.4">
      <c r="A3" s="220" t="s">
        <v>422</v>
      </c>
    </row>
    <row r="4" spans="1:10" ht="46.3" x14ac:dyDescent="0.4">
      <c r="A4" s="278" t="s">
        <v>199</v>
      </c>
      <c r="B4" s="237" t="s">
        <v>65</v>
      </c>
      <c r="C4" s="238" t="s">
        <v>200</v>
      </c>
      <c r="D4" s="238" t="s">
        <v>201</v>
      </c>
      <c r="E4" s="238" t="s">
        <v>423</v>
      </c>
      <c r="F4" s="238" t="s">
        <v>202</v>
      </c>
      <c r="G4" s="238" t="s">
        <v>203</v>
      </c>
      <c r="H4" s="250" t="s">
        <v>204</v>
      </c>
      <c r="I4" s="251" t="s">
        <v>205</v>
      </c>
      <c r="J4" s="238" t="s">
        <v>206</v>
      </c>
    </row>
    <row r="5" spans="1:10" ht="15.45" x14ac:dyDescent="0.4">
      <c r="A5" s="298">
        <v>2023</v>
      </c>
      <c r="B5" s="295" t="s">
        <v>207</v>
      </c>
      <c r="C5" s="239">
        <v>32.409779893946798</v>
      </c>
      <c r="D5" s="239">
        <v>45.998144498047097</v>
      </c>
      <c r="E5" s="239">
        <v>16.605613770145599</v>
      </c>
      <c r="F5" s="239">
        <v>2.7404666374342099</v>
      </c>
      <c r="G5" s="239">
        <v>2.2459952004263002</v>
      </c>
      <c r="H5" s="246">
        <v>78.407924391993902</v>
      </c>
      <c r="I5" s="247">
        <v>4.9864618378605101</v>
      </c>
      <c r="J5" s="239">
        <v>691</v>
      </c>
    </row>
    <row r="6" spans="1:10" ht="15.45" x14ac:dyDescent="0.4">
      <c r="A6" s="299">
        <v>2023</v>
      </c>
      <c r="B6" s="220" t="s">
        <v>145</v>
      </c>
      <c r="C6" s="240">
        <v>37.158681927471001</v>
      </c>
      <c r="D6" s="240">
        <v>39.149884051715297</v>
      </c>
      <c r="E6" s="240">
        <v>16.800150857367399</v>
      </c>
      <c r="F6" s="240">
        <v>4.8487265799110499</v>
      </c>
      <c r="G6" s="240">
        <v>2.0425565835352999</v>
      </c>
      <c r="H6" s="244">
        <v>76.308565979186298</v>
      </c>
      <c r="I6" s="245">
        <v>6.8912831634463503</v>
      </c>
      <c r="J6" s="240">
        <v>139</v>
      </c>
    </row>
    <row r="7" spans="1:10" ht="15.45" x14ac:dyDescent="0.4">
      <c r="A7" s="300">
        <v>2023</v>
      </c>
      <c r="B7" s="297" t="s">
        <v>208</v>
      </c>
      <c r="C7" s="241">
        <v>31.6999636873655</v>
      </c>
      <c r="D7" s="241">
        <v>47.620544732292501</v>
      </c>
      <c r="E7" s="241">
        <v>16.023360542602699</v>
      </c>
      <c r="F7" s="241">
        <v>2.2807546397907301</v>
      </c>
      <c r="G7" s="241">
        <v>2.3753763979485898</v>
      </c>
      <c r="H7" s="248">
        <v>79.320508419657997</v>
      </c>
      <c r="I7" s="249">
        <v>4.6561310377393204</v>
      </c>
      <c r="J7" s="241">
        <v>535</v>
      </c>
    </row>
    <row r="8" spans="1:10" ht="15.45" x14ac:dyDescent="0.4">
      <c r="A8" s="299">
        <v>2024</v>
      </c>
      <c r="B8" s="220" t="s">
        <v>207</v>
      </c>
      <c r="C8" s="240">
        <v>32</v>
      </c>
      <c r="D8" s="240">
        <v>45</v>
      </c>
      <c r="E8" s="240">
        <v>17</v>
      </c>
      <c r="F8" s="240">
        <v>5</v>
      </c>
      <c r="G8" s="240">
        <v>1</v>
      </c>
      <c r="H8" s="244">
        <v>77</v>
      </c>
      <c r="I8" s="245">
        <v>6</v>
      </c>
      <c r="J8" s="240">
        <v>976</v>
      </c>
    </row>
    <row r="9" spans="1:10" ht="15.45" x14ac:dyDescent="0.4">
      <c r="A9" s="299">
        <v>2024</v>
      </c>
      <c r="B9" s="220" t="s">
        <v>145</v>
      </c>
      <c r="C9" s="240">
        <v>34</v>
      </c>
      <c r="D9" s="240">
        <v>38</v>
      </c>
      <c r="E9" s="240">
        <v>20</v>
      </c>
      <c r="F9" s="240">
        <v>6</v>
      </c>
      <c r="G9" s="240">
        <v>1</v>
      </c>
      <c r="H9" s="244">
        <v>72</v>
      </c>
      <c r="I9" s="245">
        <v>7</v>
      </c>
      <c r="J9" s="240">
        <v>185</v>
      </c>
    </row>
    <row r="10" spans="1:10" ht="15.45" x14ac:dyDescent="0.4">
      <c r="A10" s="299">
        <v>2024</v>
      </c>
      <c r="B10" s="220" t="s">
        <v>208</v>
      </c>
      <c r="C10" s="240">
        <v>32</v>
      </c>
      <c r="D10" s="240">
        <v>46</v>
      </c>
      <c r="E10" s="240">
        <v>16</v>
      </c>
      <c r="F10" s="240">
        <v>5</v>
      </c>
      <c r="G10" s="240">
        <v>1</v>
      </c>
      <c r="H10" s="244">
        <v>78</v>
      </c>
      <c r="I10" s="245">
        <v>6</v>
      </c>
      <c r="J10" s="240">
        <v>771</v>
      </c>
    </row>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38A9-1CA2-464F-86BE-8FE36000B859}">
  <dimension ref="A1:H5"/>
  <sheetViews>
    <sheetView workbookViewId="0"/>
  </sheetViews>
  <sheetFormatPr defaultColWidth="9.25" defaultRowHeight="15" x14ac:dyDescent="0.35"/>
  <cols>
    <col min="1" max="16384" width="9.25" style="15"/>
  </cols>
  <sheetData>
    <row r="1" spans="1:8" ht="15.45" x14ac:dyDescent="0.4">
      <c r="A1" s="24" t="s">
        <v>500</v>
      </c>
    </row>
    <row r="2" spans="1:8" x14ac:dyDescent="0.35">
      <c r="A2" s="97" t="s">
        <v>142</v>
      </c>
    </row>
    <row r="3" spans="1:8" ht="15.45" thickBot="1" x14ac:dyDescent="0.4">
      <c r="A3" s="17" t="s">
        <v>307</v>
      </c>
      <c r="B3" s="17"/>
      <c r="C3" s="17"/>
      <c r="D3" s="17"/>
      <c r="E3" s="17"/>
      <c r="F3" s="17"/>
    </row>
    <row r="4" spans="1:8" ht="15.45" x14ac:dyDescent="0.4">
      <c r="A4" s="268" t="s">
        <v>308</v>
      </c>
      <c r="B4" s="268" t="s">
        <v>309</v>
      </c>
      <c r="C4" s="268" t="s">
        <v>310</v>
      </c>
      <c r="D4" s="268" t="s">
        <v>311</v>
      </c>
      <c r="E4" s="268" t="s">
        <v>312</v>
      </c>
      <c r="F4" s="268" t="s">
        <v>313</v>
      </c>
      <c r="G4" s="268" t="s">
        <v>416</v>
      </c>
      <c r="H4" s="268" t="s">
        <v>417</v>
      </c>
    </row>
    <row r="5" spans="1:8" x14ac:dyDescent="0.35">
      <c r="A5" s="267">
        <v>82</v>
      </c>
      <c r="B5" s="267">
        <v>90</v>
      </c>
      <c r="C5" s="267">
        <v>89</v>
      </c>
      <c r="D5" s="267">
        <v>91</v>
      </c>
      <c r="E5" s="267">
        <v>92</v>
      </c>
      <c r="F5" s="267">
        <v>92</v>
      </c>
      <c r="G5" s="269">
        <v>94</v>
      </c>
      <c r="H5" s="269">
        <v>94</v>
      </c>
    </row>
  </sheetData>
  <phoneticPr fontId="4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2691-36E1-4AC1-8EEA-4B290AD8BAAC}">
  <dimension ref="A1:M22"/>
  <sheetViews>
    <sheetView workbookViewId="0"/>
  </sheetViews>
  <sheetFormatPr defaultColWidth="9.25" defaultRowHeight="15" x14ac:dyDescent="0.35"/>
  <cols>
    <col min="1" max="1" width="52.0625" style="15" customWidth="1"/>
    <col min="2" max="2" width="35.1875" style="15" bestFit="1" customWidth="1"/>
    <col min="3" max="12" width="15.5625" style="15" customWidth="1"/>
    <col min="13" max="13" width="12.1875" style="15" customWidth="1"/>
    <col min="14" max="16384" width="9.25" style="15"/>
  </cols>
  <sheetData>
    <row r="1" spans="1:13" ht="15.45" x14ac:dyDescent="0.4">
      <c r="A1" s="24" t="s">
        <v>449</v>
      </c>
    </row>
    <row r="2" spans="1:13" x14ac:dyDescent="0.35">
      <c r="A2" s="16" t="s">
        <v>142</v>
      </c>
      <c r="E2" s="104"/>
    </row>
    <row r="3" spans="1:13" x14ac:dyDescent="0.35">
      <c r="A3" s="15" t="s">
        <v>43</v>
      </c>
      <c r="G3" s="199"/>
    </row>
    <row r="4" spans="1:13" ht="48.65" customHeight="1" x14ac:dyDescent="0.4">
      <c r="A4" s="24" t="s">
        <v>63</v>
      </c>
      <c r="B4" s="24" t="s">
        <v>64</v>
      </c>
      <c r="C4" s="116" t="s">
        <v>460</v>
      </c>
      <c r="D4" s="116" t="s">
        <v>461</v>
      </c>
      <c r="E4" s="116" t="s">
        <v>117</v>
      </c>
      <c r="F4" s="116" t="s">
        <v>114</v>
      </c>
      <c r="G4" s="116" t="s">
        <v>116</v>
      </c>
      <c r="H4" s="116" t="s">
        <v>112</v>
      </c>
      <c r="I4" s="116" t="s">
        <v>115</v>
      </c>
      <c r="J4" s="116" t="s">
        <v>118</v>
      </c>
      <c r="K4" s="116" t="s">
        <v>113</v>
      </c>
      <c r="L4" s="116" t="s">
        <v>4</v>
      </c>
      <c r="M4" s="116" t="s">
        <v>46</v>
      </c>
    </row>
    <row r="5" spans="1:13" x14ac:dyDescent="0.35">
      <c r="A5" s="99" t="s">
        <v>0</v>
      </c>
      <c r="B5" s="99" t="s">
        <v>0</v>
      </c>
      <c r="C5" s="29">
        <v>42</v>
      </c>
      <c r="D5" s="29">
        <v>10</v>
      </c>
      <c r="E5" s="29">
        <v>6</v>
      </c>
      <c r="F5" s="29">
        <v>25</v>
      </c>
      <c r="G5" s="29">
        <v>2</v>
      </c>
      <c r="H5" s="29">
        <v>3</v>
      </c>
      <c r="I5" s="29">
        <v>6</v>
      </c>
      <c r="J5" s="29">
        <v>5</v>
      </c>
      <c r="K5" s="29">
        <v>1</v>
      </c>
      <c r="L5" s="29">
        <v>0</v>
      </c>
      <c r="M5" s="117">
        <v>19380</v>
      </c>
    </row>
    <row r="6" spans="1:13" x14ac:dyDescent="0.35">
      <c r="A6" s="27" t="s">
        <v>65</v>
      </c>
      <c r="B6" s="102" t="s">
        <v>53</v>
      </c>
      <c r="C6" s="15">
        <v>49</v>
      </c>
      <c r="D6" s="15">
        <v>11</v>
      </c>
      <c r="E6" s="15">
        <v>7</v>
      </c>
      <c r="F6" s="15">
        <v>20</v>
      </c>
      <c r="G6" s="15">
        <v>2</v>
      </c>
      <c r="H6" s="15">
        <v>3</v>
      </c>
      <c r="I6" s="15">
        <v>7</v>
      </c>
      <c r="J6" s="15">
        <v>0</v>
      </c>
      <c r="K6" s="15">
        <v>0</v>
      </c>
      <c r="L6" s="15">
        <v>0</v>
      </c>
      <c r="M6" s="118">
        <v>13270</v>
      </c>
    </row>
    <row r="7" spans="1:13" x14ac:dyDescent="0.35">
      <c r="A7" s="29" t="s">
        <v>65</v>
      </c>
      <c r="B7" s="105" t="s">
        <v>54</v>
      </c>
      <c r="C7" s="29">
        <v>19</v>
      </c>
      <c r="D7" s="29">
        <v>7</v>
      </c>
      <c r="E7" s="29">
        <v>4</v>
      </c>
      <c r="F7" s="29">
        <v>40</v>
      </c>
      <c r="G7" s="29">
        <v>3</v>
      </c>
      <c r="H7" s="29">
        <v>4</v>
      </c>
      <c r="I7" s="29">
        <v>3</v>
      </c>
      <c r="J7" s="29">
        <v>17</v>
      </c>
      <c r="K7" s="29">
        <v>2</v>
      </c>
      <c r="L7" s="29">
        <v>0</v>
      </c>
      <c r="M7" s="117">
        <v>6000</v>
      </c>
    </row>
    <row r="8" spans="1:13" x14ac:dyDescent="0.35">
      <c r="A8" s="27" t="s">
        <v>66</v>
      </c>
      <c r="B8" s="102" t="s">
        <v>1</v>
      </c>
      <c r="C8" s="15">
        <v>11</v>
      </c>
      <c r="D8" s="15">
        <v>4</v>
      </c>
      <c r="E8" s="15">
        <v>3</v>
      </c>
      <c r="F8" s="15">
        <v>43</v>
      </c>
      <c r="G8" s="15">
        <v>3</v>
      </c>
      <c r="H8" s="15">
        <v>4</v>
      </c>
      <c r="I8" s="15">
        <v>2</v>
      </c>
      <c r="J8" s="15">
        <v>28</v>
      </c>
      <c r="K8" s="15">
        <v>3</v>
      </c>
      <c r="L8" s="15">
        <v>0</v>
      </c>
      <c r="M8" s="118">
        <v>3230</v>
      </c>
    </row>
    <row r="9" spans="1:13" x14ac:dyDescent="0.35">
      <c r="A9" s="15" t="s">
        <v>52</v>
      </c>
      <c r="B9" s="95" t="s">
        <v>2</v>
      </c>
      <c r="C9" s="15">
        <v>27</v>
      </c>
      <c r="D9" s="15">
        <v>10</v>
      </c>
      <c r="E9" s="15">
        <v>5</v>
      </c>
      <c r="F9" s="15">
        <v>38</v>
      </c>
      <c r="G9" s="15">
        <v>4</v>
      </c>
      <c r="H9" s="15">
        <v>4</v>
      </c>
      <c r="I9" s="15">
        <v>5</v>
      </c>
      <c r="J9" s="15">
        <v>7</v>
      </c>
      <c r="K9" s="15">
        <v>2</v>
      </c>
      <c r="L9" s="15">
        <v>0</v>
      </c>
      <c r="M9" s="118">
        <v>2770</v>
      </c>
    </row>
    <row r="10" spans="1:13" x14ac:dyDescent="0.35">
      <c r="A10" s="29" t="s">
        <v>52</v>
      </c>
      <c r="B10" s="111" t="s">
        <v>104</v>
      </c>
      <c r="C10" s="29">
        <v>40</v>
      </c>
      <c r="D10" s="29">
        <v>11</v>
      </c>
      <c r="E10" s="29">
        <v>5</v>
      </c>
      <c r="F10" s="29">
        <v>33</v>
      </c>
      <c r="G10" s="29">
        <v>1</v>
      </c>
      <c r="H10" s="29">
        <v>3</v>
      </c>
      <c r="I10" s="29">
        <v>5</v>
      </c>
      <c r="J10" s="29">
        <v>1</v>
      </c>
      <c r="K10" s="29">
        <v>0</v>
      </c>
      <c r="L10" s="29">
        <v>0</v>
      </c>
      <c r="M10" s="117">
        <v>1180</v>
      </c>
    </row>
    <row r="11" spans="1:13" x14ac:dyDescent="0.35">
      <c r="A11" s="15" t="s">
        <v>457</v>
      </c>
      <c r="B11" s="15" t="s">
        <v>320</v>
      </c>
      <c r="C11" s="15">
        <v>14</v>
      </c>
      <c r="D11" s="15">
        <v>3</v>
      </c>
      <c r="E11" s="15">
        <v>4</v>
      </c>
      <c r="F11" s="15">
        <v>56</v>
      </c>
      <c r="G11" s="15">
        <v>2</v>
      </c>
      <c r="H11" s="15">
        <v>2</v>
      </c>
      <c r="I11" s="15">
        <v>2</v>
      </c>
      <c r="J11" s="15">
        <v>16</v>
      </c>
      <c r="K11" s="15">
        <v>2</v>
      </c>
      <c r="L11" s="15">
        <v>0</v>
      </c>
      <c r="M11" s="118">
        <v>620</v>
      </c>
    </row>
    <row r="12" spans="1:13" x14ac:dyDescent="0.35">
      <c r="A12" s="15" t="s">
        <v>330</v>
      </c>
      <c r="B12" s="15" t="s">
        <v>321</v>
      </c>
      <c r="C12" s="15">
        <v>10</v>
      </c>
      <c r="D12" s="15">
        <v>6</v>
      </c>
      <c r="E12" s="15">
        <v>4</v>
      </c>
      <c r="F12" s="15">
        <v>65</v>
      </c>
      <c r="G12" s="15">
        <v>0</v>
      </c>
      <c r="H12" s="15">
        <v>1</v>
      </c>
      <c r="I12" s="15">
        <v>0</v>
      </c>
      <c r="J12" s="15">
        <v>13</v>
      </c>
      <c r="K12" s="15">
        <v>1</v>
      </c>
      <c r="L12" s="15">
        <v>0</v>
      </c>
      <c r="M12" s="118">
        <v>570</v>
      </c>
    </row>
    <row r="13" spans="1:13" x14ac:dyDescent="0.35">
      <c r="A13" s="15" t="s">
        <v>330</v>
      </c>
      <c r="B13" s="15" t="s">
        <v>322</v>
      </c>
      <c r="C13" s="15">
        <v>11</v>
      </c>
      <c r="D13" s="15">
        <v>5</v>
      </c>
      <c r="E13" s="15">
        <v>3</v>
      </c>
      <c r="F13" s="15">
        <v>54</v>
      </c>
      <c r="G13" s="15">
        <v>1</v>
      </c>
      <c r="H13" s="15">
        <v>3</v>
      </c>
      <c r="I13" s="15">
        <v>1</v>
      </c>
      <c r="J13" s="15">
        <v>20</v>
      </c>
      <c r="K13" s="15">
        <v>2</v>
      </c>
      <c r="L13" s="15">
        <v>0</v>
      </c>
      <c r="M13" s="118">
        <v>3410</v>
      </c>
    </row>
    <row r="14" spans="1:13" x14ac:dyDescent="0.35">
      <c r="A14" s="15" t="s">
        <v>330</v>
      </c>
      <c r="B14" s="15" t="s">
        <v>323</v>
      </c>
      <c r="C14" s="15">
        <v>13</v>
      </c>
      <c r="D14" s="15">
        <v>4</v>
      </c>
      <c r="E14" s="15">
        <v>3</v>
      </c>
      <c r="F14" s="15">
        <v>49</v>
      </c>
      <c r="G14" s="15">
        <v>2</v>
      </c>
      <c r="H14" s="15">
        <v>4</v>
      </c>
      <c r="I14" s="15">
        <v>1</v>
      </c>
      <c r="J14" s="15">
        <v>21</v>
      </c>
      <c r="K14" s="15">
        <v>3</v>
      </c>
      <c r="L14" s="15">
        <v>0</v>
      </c>
      <c r="M14" s="118">
        <v>1070</v>
      </c>
    </row>
    <row r="15" spans="1:13" x14ac:dyDescent="0.35">
      <c r="A15" s="15" t="s">
        <v>330</v>
      </c>
      <c r="B15" s="15" t="s">
        <v>324</v>
      </c>
      <c r="C15" s="15">
        <v>18</v>
      </c>
      <c r="D15" s="15">
        <v>6</v>
      </c>
      <c r="E15" s="15">
        <v>4</v>
      </c>
      <c r="F15" s="15">
        <v>21</v>
      </c>
      <c r="G15" s="15">
        <v>4</v>
      </c>
      <c r="H15" s="15">
        <v>3</v>
      </c>
      <c r="I15" s="15">
        <v>8</v>
      </c>
      <c r="J15" s="15">
        <v>33</v>
      </c>
      <c r="K15" s="15">
        <v>3</v>
      </c>
      <c r="L15" s="15">
        <v>0</v>
      </c>
      <c r="M15" s="118">
        <v>520</v>
      </c>
    </row>
    <row r="16" spans="1:13" x14ac:dyDescent="0.35">
      <c r="A16" s="15" t="s">
        <v>330</v>
      </c>
      <c r="B16" s="15" t="s">
        <v>325</v>
      </c>
      <c r="C16" s="15">
        <v>15</v>
      </c>
      <c r="D16" s="15">
        <v>5</v>
      </c>
      <c r="E16" s="15">
        <v>4</v>
      </c>
      <c r="F16" s="15">
        <v>39</v>
      </c>
      <c r="G16" s="15">
        <v>3</v>
      </c>
      <c r="H16" s="15">
        <v>5</v>
      </c>
      <c r="I16" s="15">
        <v>1</v>
      </c>
      <c r="J16" s="15">
        <v>26</v>
      </c>
      <c r="K16" s="15">
        <v>3</v>
      </c>
      <c r="L16" s="15">
        <v>0</v>
      </c>
      <c r="M16" s="118">
        <v>800</v>
      </c>
    </row>
    <row r="17" spans="1:13" x14ac:dyDescent="0.35">
      <c r="A17" s="15" t="s">
        <v>330</v>
      </c>
      <c r="B17" s="15" t="s">
        <v>326</v>
      </c>
      <c r="C17" s="15">
        <v>22</v>
      </c>
      <c r="D17" s="15">
        <v>7</v>
      </c>
      <c r="E17" s="15">
        <v>3</v>
      </c>
      <c r="F17" s="15">
        <v>14</v>
      </c>
      <c r="G17" s="15">
        <v>6</v>
      </c>
      <c r="H17" s="15">
        <v>6</v>
      </c>
      <c r="I17" s="15">
        <v>7</v>
      </c>
      <c r="J17" s="15">
        <v>30</v>
      </c>
      <c r="K17" s="15">
        <v>5</v>
      </c>
      <c r="L17" s="15">
        <v>0</v>
      </c>
      <c r="M17" s="118">
        <v>1680</v>
      </c>
    </row>
    <row r="18" spans="1:13" x14ac:dyDescent="0.35">
      <c r="A18" s="15" t="s">
        <v>330</v>
      </c>
      <c r="B18" s="15" t="s">
        <v>327</v>
      </c>
      <c r="C18" s="15">
        <v>15</v>
      </c>
      <c r="D18" s="15">
        <v>6</v>
      </c>
      <c r="E18" s="15">
        <v>4</v>
      </c>
      <c r="F18" s="15">
        <v>46</v>
      </c>
      <c r="G18" s="15">
        <v>3</v>
      </c>
      <c r="H18" s="15">
        <v>3</v>
      </c>
      <c r="I18" s="15">
        <v>3</v>
      </c>
      <c r="J18" s="15">
        <v>18</v>
      </c>
      <c r="K18" s="15">
        <v>2</v>
      </c>
      <c r="L18" s="15">
        <v>0</v>
      </c>
      <c r="M18" s="118">
        <v>1850</v>
      </c>
    </row>
    <row r="19" spans="1:13" x14ac:dyDescent="0.35">
      <c r="A19" s="15" t="s">
        <v>330</v>
      </c>
      <c r="B19" s="15" t="s">
        <v>328</v>
      </c>
      <c r="C19" s="15">
        <v>23</v>
      </c>
      <c r="D19" s="15">
        <v>8</v>
      </c>
      <c r="E19" s="15">
        <v>2</v>
      </c>
      <c r="F19" s="15">
        <v>5</v>
      </c>
      <c r="G19" s="15">
        <v>10</v>
      </c>
      <c r="H19" s="15">
        <v>6</v>
      </c>
      <c r="I19" s="15">
        <v>14</v>
      </c>
      <c r="J19" s="15">
        <v>27</v>
      </c>
      <c r="K19" s="15">
        <v>5</v>
      </c>
      <c r="L19" s="15">
        <v>0</v>
      </c>
      <c r="M19" s="118">
        <v>280</v>
      </c>
    </row>
    <row r="20" spans="1:13" x14ac:dyDescent="0.35">
      <c r="A20" s="15" t="s">
        <v>330</v>
      </c>
      <c r="B20" s="15" t="s">
        <v>4</v>
      </c>
      <c r="C20" s="15">
        <v>27</v>
      </c>
      <c r="D20" s="15">
        <v>8</v>
      </c>
      <c r="E20" s="15">
        <v>4</v>
      </c>
      <c r="F20" s="15">
        <v>39</v>
      </c>
      <c r="G20" s="15">
        <v>3</v>
      </c>
      <c r="H20" s="15">
        <v>4</v>
      </c>
      <c r="I20" s="15">
        <v>1</v>
      </c>
      <c r="J20" s="15">
        <v>12</v>
      </c>
      <c r="K20" s="15">
        <v>1</v>
      </c>
      <c r="L20" s="15">
        <v>0</v>
      </c>
      <c r="M20" s="118">
        <v>800</v>
      </c>
    </row>
    <row r="21" spans="1:13" x14ac:dyDescent="0.35">
      <c r="A21" s="15" t="s">
        <v>330</v>
      </c>
      <c r="B21" s="15" t="s">
        <v>329</v>
      </c>
      <c r="C21" s="15">
        <v>29</v>
      </c>
      <c r="D21" s="15">
        <v>21</v>
      </c>
      <c r="E21" s="15">
        <v>3</v>
      </c>
      <c r="F21" s="15">
        <v>32</v>
      </c>
      <c r="G21" s="15">
        <v>3</v>
      </c>
      <c r="H21" s="15">
        <v>1</v>
      </c>
      <c r="I21" s="15">
        <v>5</v>
      </c>
      <c r="J21" s="15">
        <v>5</v>
      </c>
      <c r="K21" s="15">
        <v>1</v>
      </c>
      <c r="L21" s="15">
        <v>0</v>
      </c>
      <c r="M21" s="118">
        <v>140</v>
      </c>
    </row>
    <row r="22" spans="1:13" x14ac:dyDescent="0.35">
      <c r="A22" s="15" t="s">
        <v>330</v>
      </c>
      <c r="B22" s="15" t="s">
        <v>31</v>
      </c>
      <c r="C22" s="142" t="s">
        <v>455</v>
      </c>
      <c r="D22" s="142" t="s">
        <v>455</v>
      </c>
      <c r="E22" s="142" t="s">
        <v>455</v>
      </c>
      <c r="F22" s="142" t="s">
        <v>455</v>
      </c>
      <c r="G22" s="142" t="s">
        <v>455</v>
      </c>
      <c r="H22" s="142" t="s">
        <v>455</v>
      </c>
      <c r="I22" s="142" t="s">
        <v>455</v>
      </c>
      <c r="J22" s="142" t="s">
        <v>455</v>
      </c>
      <c r="K22" s="142" t="s">
        <v>455</v>
      </c>
      <c r="L22" s="142" t="s">
        <v>455</v>
      </c>
      <c r="M22" s="118">
        <v>50</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0"/>
  <sheetViews>
    <sheetView workbookViewId="0"/>
  </sheetViews>
  <sheetFormatPr defaultColWidth="9.25" defaultRowHeight="15" x14ac:dyDescent="0.35"/>
  <cols>
    <col min="1" max="1" width="49.5625" style="15" customWidth="1"/>
    <col min="2" max="2" width="40.875" style="15" customWidth="1"/>
    <col min="3" max="3" width="16.25" style="15" customWidth="1"/>
    <col min="4" max="4" width="12.1875" style="15" customWidth="1"/>
    <col min="5" max="5" width="9.25" style="15"/>
    <col min="6" max="6" width="10.3125" style="15" bestFit="1" customWidth="1"/>
    <col min="7" max="7" width="10.0625" style="15" bestFit="1" customWidth="1"/>
    <col min="8" max="8" width="9.25" style="15"/>
    <col min="9" max="9" width="11" style="15" bestFit="1" customWidth="1"/>
    <col min="10" max="16384" width="9.25" style="15"/>
  </cols>
  <sheetData>
    <row r="1" spans="1:8" ht="15.55" x14ac:dyDescent="0.35">
      <c r="A1" s="24" t="s">
        <v>450</v>
      </c>
    </row>
    <row r="2" spans="1:8" x14ac:dyDescent="0.35">
      <c r="A2" s="70" t="s">
        <v>142</v>
      </c>
    </row>
    <row r="3" spans="1:8" ht="15.45" x14ac:dyDescent="0.4">
      <c r="A3" s="15" t="s">
        <v>43</v>
      </c>
      <c r="B3" s="24"/>
      <c r="C3" s="104"/>
    </row>
    <row r="4" spans="1:8" ht="16.5" customHeight="1" x14ac:dyDescent="0.4">
      <c r="A4" s="24" t="s">
        <v>63</v>
      </c>
      <c r="B4" s="24" t="s">
        <v>64</v>
      </c>
      <c r="C4" s="20" t="s">
        <v>105</v>
      </c>
      <c r="D4" s="24" t="s">
        <v>46</v>
      </c>
    </row>
    <row r="5" spans="1:8" ht="15.55" x14ac:dyDescent="0.35">
      <c r="A5" s="99" t="s">
        <v>0</v>
      </c>
      <c r="B5" s="99" t="s">
        <v>0</v>
      </c>
      <c r="C5" s="119">
        <v>33800</v>
      </c>
      <c r="D5" s="120">
        <v>18500</v>
      </c>
      <c r="F5" s="121"/>
      <c r="G5" s="122"/>
    </row>
    <row r="6" spans="1:8" x14ac:dyDescent="0.35">
      <c r="A6" s="27" t="s">
        <v>65</v>
      </c>
      <c r="B6" s="102" t="s">
        <v>53</v>
      </c>
      <c r="C6" s="123">
        <v>38240</v>
      </c>
      <c r="D6" s="122">
        <v>12750</v>
      </c>
      <c r="F6" s="121"/>
      <c r="G6" s="122"/>
    </row>
    <row r="7" spans="1:8" x14ac:dyDescent="0.35">
      <c r="A7" s="29" t="s">
        <v>65</v>
      </c>
      <c r="B7" s="105" t="s">
        <v>54</v>
      </c>
      <c r="C7" s="124">
        <v>23431</v>
      </c>
      <c r="D7" s="125">
        <v>5670</v>
      </c>
      <c r="F7" s="121"/>
      <c r="G7" s="122"/>
    </row>
    <row r="8" spans="1:8" x14ac:dyDescent="0.35">
      <c r="A8" s="27" t="s">
        <v>66</v>
      </c>
      <c r="B8" s="102" t="s">
        <v>1</v>
      </c>
      <c r="C8" s="123">
        <v>21500</v>
      </c>
      <c r="D8" s="122">
        <v>3040</v>
      </c>
      <c r="F8" s="121"/>
      <c r="G8" s="122"/>
    </row>
    <row r="9" spans="1:8" x14ac:dyDescent="0.35">
      <c r="A9" s="15" t="s">
        <v>52</v>
      </c>
      <c r="B9" s="95" t="s">
        <v>2</v>
      </c>
      <c r="C9" s="123">
        <v>26327</v>
      </c>
      <c r="D9" s="122">
        <v>2630</v>
      </c>
      <c r="F9" s="121"/>
      <c r="G9" s="122"/>
    </row>
    <row r="10" spans="1:8" x14ac:dyDescent="0.35">
      <c r="A10" s="29" t="s">
        <v>52</v>
      </c>
      <c r="B10" s="111" t="s">
        <v>104</v>
      </c>
      <c r="C10" s="123">
        <v>34695</v>
      </c>
      <c r="D10" s="125">
        <v>1140</v>
      </c>
      <c r="F10" s="121"/>
      <c r="G10" s="122"/>
    </row>
    <row r="11" spans="1:8" x14ac:dyDescent="0.35">
      <c r="A11" s="34" t="s">
        <v>457</v>
      </c>
      <c r="B11" s="112" t="s">
        <v>320</v>
      </c>
      <c r="C11" s="126">
        <v>24220</v>
      </c>
      <c r="D11" s="122">
        <v>600</v>
      </c>
      <c r="F11" s="121"/>
      <c r="G11" s="122"/>
      <c r="H11" s="127"/>
    </row>
    <row r="12" spans="1:8" x14ac:dyDescent="0.35">
      <c r="A12" s="97" t="s">
        <v>330</v>
      </c>
      <c r="B12" s="113" t="s">
        <v>321</v>
      </c>
      <c r="C12" s="128">
        <v>24918</v>
      </c>
      <c r="D12" s="122">
        <v>540</v>
      </c>
      <c r="F12" s="121"/>
      <c r="G12" s="122"/>
      <c r="H12" s="127"/>
    </row>
    <row r="13" spans="1:8" x14ac:dyDescent="0.35">
      <c r="A13" s="97" t="s">
        <v>330</v>
      </c>
      <c r="B13" s="113" t="s">
        <v>322</v>
      </c>
      <c r="C13" s="128">
        <v>22378</v>
      </c>
      <c r="D13" s="122">
        <v>3220</v>
      </c>
      <c r="F13" s="121"/>
      <c r="G13" s="122"/>
      <c r="H13" s="127"/>
    </row>
    <row r="14" spans="1:8" x14ac:dyDescent="0.35">
      <c r="A14" s="97" t="s">
        <v>330</v>
      </c>
      <c r="B14" s="113" t="s">
        <v>323</v>
      </c>
      <c r="C14" s="128">
        <v>23200</v>
      </c>
      <c r="D14" s="122">
        <v>1010</v>
      </c>
      <c r="F14" s="121"/>
      <c r="G14" s="122"/>
      <c r="H14" s="127"/>
    </row>
    <row r="15" spans="1:8" x14ac:dyDescent="0.35">
      <c r="A15" s="97" t="s">
        <v>330</v>
      </c>
      <c r="B15" s="113" t="s">
        <v>324</v>
      </c>
      <c r="C15" s="128">
        <v>22546</v>
      </c>
      <c r="D15" s="122">
        <v>490</v>
      </c>
      <c r="F15" s="121"/>
      <c r="G15" s="122"/>
    </row>
    <row r="16" spans="1:8" x14ac:dyDescent="0.35">
      <c r="A16" s="97" t="s">
        <v>330</v>
      </c>
      <c r="B16" s="113" t="s">
        <v>325</v>
      </c>
      <c r="C16" s="128">
        <v>22975</v>
      </c>
      <c r="D16" s="122">
        <v>760</v>
      </c>
      <c r="F16" s="121"/>
      <c r="G16" s="122"/>
      <c r="H16" s="127"/>
    </row>
    <row r="17" spans="1:23" x14ac:dyDescent="0.35">
      <c r="A17" s="97" t="s">
        <v>330</v>
      </c>
      <c r="B17" s="113" t="s">
        <v>326</v>
      </c>
      <c r="C17" s="128">
        <v>21600</v>
      </c>
      <c r="D17" s="122">
        <v>1580</v>
      </c>
      <c r="F17" s="121"/>
      <c r="G17" s="122"/>
      <c r="H17" s="127"/>
    </row>
    <row r="18" spans="1:23" x14ac:dyDescent="0.35">
      <c r="A18" s="97" t="s">
        <v>330</v>
      </c>
      <c r="B18" s="113" t="s">
        <v>327</v>
      </c>
      <c r="C18" s="128">
        <v>23750</v>
      </c>
      <c r="D18" s="122">
        <v>1760</v>
      </c>
      <c r="F18" s="121"/>
      <c r="G18" s="122"/>
      <c r="H18" s="127"/>
    </row>
    <row r="19" spans="1:23" x14ac:dyDescent="0.35">
      <c r="A19" s="97" t="s">
        <v>330</v>
      </c>
      <c r="B19" s="113" t="s">
        <v>328</v>
      </c>
      <c r="C19" s="128">
        <v>22159</v>
      </c>
      <c r="D19" s="122">
        <v>260</v>
      </c>
      <c r="F19" s="121"/>
      <c r="G19" s="122"/>
      <c r="H19" s="127"/>
    </row>
    <row r="20" spans="1:23" x14ac:dyDescent="0.35">
      <c r="A20" s="97" t="s">
        <v>330</v>
      </c>
      <c r="B20" s="113" t="s">
        <v>4</v>
      </c>
      <c r="C20" s="128">
        <v>27138</v>
      </c>
      <c r="D20" s="122">
        <v>770</v>
      </c>
      <c r="F20" s="121"/>
      <c r="G20" s="122"/>
      <c r="H20" s="127"/>
    </row>
    <row r="21" spans="1:23" x14ac:dyDescent="0.35">
      <c r="A21" s="97" t="s">
        <v>330</v>
      </c>
      <c r="B21" s="113" t="s">
        <v>329</v>
      </c>
      <c r="C21" s="128">
        <v>28978</v>
      </c>
      <c r="D21" s="122">
        <v>130</v>
      </c>
      <c r="F21" s="121"/>
      <c r="G21" s="122"/>
      <c r="H21" s="127"/>
    </row>
    <row r="22" spans="1:23" x14ac:dyDescent="0.35">
      <c r="A22" s="97" t="s">
        <v>330</v>
      </c>
      <c r="B22" s="113" t="s">
        <v>31</v>
      </c>
      <c r="C22" s="282" t="s">
        <v>455</v>
      </c>
      <c r="D22" s="139">
        <v>40</v>
      </c>
      <c r="F22" s="121"/>
      <c r="G22" s="122"/>
      <c r="H22" s="127"/>
    </row>
    <row r="23" spans="1:23" x14ac:dyDescent="0.35">
      <c r="D23" s="129"/>
    </row>
    <row r="24" spans="1:23" x14ac:dyDescent="0.35">
      <c r="B24" s="71"/>
      <c r="C24" s="71"/>
      <c r="D24" s="71"/>
      <c r="E24" s="72"/>
      <c r="F24" s="72"/>
      <c r="G24" s="72"/>
      <c r="H24" s="72"/>
      <c r="I24" s="72"/>
      <c r="J24" s="72"/>
      <c r="K24" s="72"/>
      <c r="L24" s="72"/>
      <c r="M24" s="72"/>
      <c r="N24" s="72"/>
      <c r="O24" s="72"/>
      <c r="P24" s="72"/>
      <c r="Q24" s="72"/>
      <c r="R24" s="72"/>
      <c r="S24" s="73"/>
      <c r="U24" s="74"/>
      <c r="V24" s="75"/>
      <c r="W24" s="75"/>
    </row>
    <row r="30" spans="1:23" x14ac:dyDescent="0.35">
      <c r="A30" s="129"/>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
  <sheetViews>
    <sheetView workbookViewId="0"/>
  </sheetViews>
  <sheetFormatPr defaultColWidth="9.25" defaultRowHeight="15" x14ac:dyDescent="0.35"/>
  <cols>
    <col min="1" max="1" width="50.875" style="15" customWidth="1"/>
    <col min="2" max="2" width="14.6875" style="15" customWidth="1"/>
    <col min="3" max="3" width="9.875" style="15" customWidth="1"/>
    <col min="4" max="4" width="9.75" style="15" customWidth="1"/>
    <col min="5" max="5" width="12.1875" style="15" customWidth="1"/>
    <col min="6" max="16384" width="9.25" style="15"/>
  </cols>
  <sheetData>
    <row r="1" spans="1:7" ht="15.55" x14ac:dyDescent="0.35">
      <c r="A1" s="24" t="s">
        <v>339</v>
      </c>
    </row>
    <row r="2" spans="1:7" x14ac:dyDescent="0.35">
      <c r="A2" s="70" t="s">
        <v>142</v>
      </c>
    </row>
    <row r="3" spans="1:7" ht="15.45" x14ac:dyDescent="0.4">
      <c r="A3" s="15" t="s">
        <v>43</v>
      </c>
      <c r="C3" s="24"/>
      <c r="D3" s="24"/>
    </row>
    <row r="4" spans="1:7" ht="15.45" x14ac:dyDescent="0.4">
      <c r="A4" s="24" t="s">
        <v>63</v>
      </c>
      <c r="B4" s="24" t="s">
        <v>64</v>
      </c>
      <c r="C4" s="24" t="s">
        <v>44</v>
      </c>
      <c r="D4" s="24" t="s">
        <v>45</v>
      </c>
      <c r="E4" s="24" t="s">
        <v>46</v>
      </c>
    </row>
    <row r="5" spans="1:7" ht="15.55" x14ac:dyDescent="0.35">
      <c r="A5" s="99" t="s">
        <v>0</v>
      </c>
      <c r="B5" s="99" t="s">
        <v>0</v>
      </c>
      <c r="C5" s="99">
        <v>81</v>
      </c>
      <c r="D5" s="99">
        <v>19</v>
      </c>
      <c r="E5" s="130">
        <v>19380</v>
      </c>
    </row>
    <row r="6" spans="1:7" x14ac:dyDescent="0.35">
      <c r="A6" s="27" t="s">
        <v>65</v>
      </c>
      <c r="B6" s="102" t="s">
        <v>53</v>
      </c>
      <c r="C6" s="27">
        <v>81</v>
      </c>
      <c r="D6" s="27">
        <v>19</v>
      </c>
      <c r="E6" s="131">
        <v>13270</v>
      </c>
    </row>
    <row r="7" spans="1:7" x14ac:dyDescent="0.35">
      <c r="A7" s="29" t="s">
        <v>65</v>
      </c>
      <c r="B7" s="105" t="s">
        <v>54</v>
      </c>
      <c r="C7" s="29">
        <v>82</v>
      </c>
      <c r="D7" s="29">
        <v>18</v>
      </c>
      <c r="E7" s="132">
        <v>6000</v>
      </c>
    </row>
    <row r="8" spans="1:7" x14ac:dyDescent="0.35">
      <c r="A8" s="27" t="s">
        <v>66</v>
      </c>
      <c r="B8" s="102" t="s">
        <v>1</v>
      </c>
      <c r="C8" s="27">
        <v>82</v>
      </c>
      <c r="D8" s="27">
        <v>18</v>
      </c>
      <c r="E8" s="131">
        <v>3230</v>
      </c>
    </row>
    <row r="9" spans="1:7" x14ac:dyDescent="0.35">
      <c r="A9" s="15" t="s">
        <v>52</v>
      </c>
      <c r="B9" s="95" t="s">
        <v>2</v>
      </c>
      <c r="C9" s="15">
        <v>81</v>
      </c>
      <c r="D9" s="15">
        <v>19</v>
      </c>
      <c r="E9" s="133">
        <v>2770</v>
      </c>
    </row>
    <row r="10" spans="1:7" x14ac:dyDescent="0.35">
      <c r="A10" s="15" t="s">
        <v>52</v>
      </c>
      <c r="B10" s="113" t="s">
        <v>104</v>
      </c>
      <c r="C10" s="15">
        <v>80</v>
      </c>
      <c r="D10" s="15">
        <v>20</v>
      </c>
      <c r="E10" s="133">
        <v>1180</v>
      </c>
      <c r="G10" s="134"/>
    </row>
    <row r="11" spans="1:7" x14ac:dyDescent="0.35">
      <c r="E11" s="133"/>
    </row>
    <row r="12" spans="1:7" x14ac:dyDescent="0.35">
      <c r="E12" s="133"/>
    </row>
    <row r="13" spans="1:7" x14ac:dyDescent="0.35">
      <c r="E13" s="133"/>
    </row>
    <row r="14" spans="1:7" x14ac:dyDescent="0.35">
      <c r="E14" s="133"/>
    </row>
    <row r="15" spans="1:7" x14ac:dyDescent="0.35">
      <c r="E15" s="133"/>
    </row>
    <row r="16" spans="1:7" x14ac:dyDescent="0.35">
      <c r="E16" s="133"/>
    </row>
    <row r="17" spans="5:5" x14ac:dyDescent="0.35">
      <c r="E17" s="133"/>
    </row>
    <row r="18" spans="5:5" x14ac:dyDescent="0.35">
      <c r="E18" s="133"/>
    </row>
    <row r="19" spans="5:5" x14ac:dyDescent="0.35">
      <c r="E19" s="133"/>
    </row>
    <row r="20" spans="5:5" x14ac:dyDescent="0.35">
      <c r="E20" s="133"/>
    </row>
    <row r="21" spans="5:5" x14ac:dyDescent="0.35">
      <c r="E21" s="133"/>
    </row>
    <row r="22" spans="5:5" x14ac:dyDescent="0.35">
      <c r="E22" s="133"/>
    </row>
    <row r="23" spans="5:5" x14ac:dyDescent="0.35">
      <c r="E23" s="133"/>
    </row>
    <row r="24" spans="5:5" x14ac:dyDescent="0.35">
      <c r="E24" s="133"/>
    </row>
    <row r="25" spans="5:5" x14ac:dyDescent="0.35">
      <c r="E25" s="133"/>
    </row>
    <row r="26" spans="5:5" x14ac:dyDescent="0.35">
      <c r="E26" s="133"/>
    </row>
    <row r="27" spans="5:5" x14ac:dyDescent="0.35">
      <c r="E27" s="133"/>
    </row>
    <row r="28" spans="5:5" x14ac:dyDescent="0.35">
      <c r="E28" s="133"/>
    </row>
    <row r="29" spans="5:5" x14ac:dyDescent="0.35">
      <c r="E29" s="133"/>
    </row>
    <row r="30" spans="5:5" x14ac:dyDescent="0.35">
      <c r="E30" s="133"/>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2"/>
  <sheetViews>
    <sheetView zoomScaleNormal="100" workbookViewId="0"/>
  </sheetViews>
  <sheetFormatPr defaultColWidth="9.25" defaultRowHeight="15" x14ac:dyDescent="0.35"/>
  <cols>
    <col min="1" max="1" width="50.6875" style="15" customWidth="1"/>
    <col min="2" max="2" width="45.0625" style="15" bestFit="1" customWidth="1"/>
    <col min="3" max="3" width="9.25" style="15"/>
    <col min="4" max="4" width="16" style="15" customWidth="1"/>
    <col min="5" max="5" width="19.75" style="15" customWidth="1"/>
    <col min="6" max="7" width="9.25" style="15"/>
    <col min="8" max="8" width="15.125" style="15" customWidth="1"/>
    <col min="9" max="9" width="9.75" style="15" customWidth="1"/>
    <col min="10" max="10" width="8.25" style="15" bestFit="1" customWidth="1"/>
    <col min="11" max="11" width="12.1875" style="15" customWidth="1"/>
    <col min="12" max="16384" width="9.25" style="15"/>
  </cols>
  <sheetData>
    <row r="1" spans="1:13" ht="15.55" x14ac:dyDescent="0.35">
      <c r="A1" s="24" t="s">
        <v>465</v>
      </c>
    </row>
    <row r="2" spans="1:13" x14ac:dyDescent="0.35">
      <c r="A2" s="70" t="s">
        <v>142</v>
      </c>
    </row>
    <row r="3" spans="1:13" x14ac:dyDescent="0.35">
      <c r="A3" s="15" t="s">
        <v>43</v>
      </c>
    </row>
    <row r="4" spans="1:13" ht="15.45" x14ac:dyDescent="0.4">
      <c r="A4" s="24" t="s">
        <v>63</v>
      </c>
      <c r="B4" s="24" t="s">
        <v>64</v>
      </c>
      <c r="C4" s="98" t="s">
        <v>3</v>
      </c>
      <c r="D4" s="20" t="s">
        <v>119</v>
      </c>
      <c r="E4" s="20" t="s">
        <v>120</v>
      </c>
      <c r="F4" s="98" t="s">
        <v>5</v>
      </c>
      <c r="G4" s="98" t="s">
        <v>6</v>
      </c>
      <c r="H4" s="20" t="s">
        <v>121</v>
      </c>
      <c r="I4" s="98" t="s">
        <v>7</v>
      </c>
      <c r="J4" s="98" t="s">
        <v>4</v>
      </c>
      <c r="K4" s="135" t="s">
        <v>46</v>
      </c>
    </row>
    <row r="5" spans="1:13" x14ac:dyDescent="0.35">
      <c r="A5" s="99" t="s">
        <v>0</v>
      </c>
      <c r="B5" s="99" t="s">
        <v>0</v>
      </c>
      <c r="C5" s="34">
        <v>24</v>
      </c>
      <c r="D5" s="136">
        <v>53</v>
      </c>
      <c r="E5" s="34">
        <v>11</v>
      </c>
      <c r="F5" s="34">
        <v>2</v>
      </c>
      <c r="G5" s="34">
        <v>6</v>
      </c>
      <c r="H5" s="136">
        <v>1</v>
      </c>
      <c r="I5" s="34">
        <v>2</v>
      </c>
      <c r="J5" s="136">
        <v>1</v>
      </c>
      <c r="K5" s="137">
        <v>29650</v>
      </c>
      <c r="M5" s="138"/>
    </row>
    <row r="6" spans="1:13" x14ac:dyDescent="0.35">
      <c r="A6" s="27" t="s">
        <v>65</v>
      </c>
      <c r="B6" s="102" t="s">
        <v>53</v>
      </c>
      <c r="C6" s="34">
        <v>23</v>
      </c>
      <c r="D6" s="34">
        <v>56</v>
      </c>
      <c r="E6" s="34">
        <v>10</v>
      </c>
      <c r="F6" s="34">
        <v>2</v>
      </c>
      <c r="G6" s="34">
        <v>6</v>
      </c>
      <c r="H6" s="34">
        <v>1</v>
      </c>
      <c r="I6" s="34">
        <v>2</v>
      </c>
      <c r="J6" s="34">
        <v>1</v>
      </c>
      <c r="K6" s="137">
        <v>21800</v>
      </c>
      <c r="M6" s="138"/>
    </row>
    <row r="7" spans="1:13" x14ac:dyDescent="0.35">
      <c r="A7" s="29" t="s">
        <v>65</v>
      </c>
      <c r="B7" s="105" t="s">
        <v>54</v>
      </c>
      <c r="C7" s="106">
        <v>27</v>
      </c>
      <c r="D7" s="106">
        <v>44</v>
      </c>
      <c r="E7" s="106">
        <v>16</v>
      </c>
      <c r="F7" s="106">
        <v>2</v>
      </c>
      <c r="G7" s="106">
        <v>8</v>
      </c>
      <c r="H7" s="106">
        <v>2</v>
      </c>
      <c r="I7" s="106">
        <v>1</v>
      </c>
      <c r="J7" s="106">
        <v>1</v>
      </c>
      <c r="K7" s="125">
        <v>7740</v>
      </c>
      <c r="M7" s="138"/>
    </row>
    <row r="8" spans="1:13" x14ac:dyDescent="0.35">
      <c r="A8" s="27" t="s">
        <v>66</v>
      </c>
      <c r="B8" s="102" t="s">
        <v>1</v>
      </c>
      <c r="C8" s="97">
        <v>26</v>
      </c>
      <c r="D8" s="97">
        <v>43</v>
      </c>
      <c r="E8" s="97">
        <v>19</v>
      </c>
      <c r="F8" s="97">
        <v>1</v>
      </c>
      <c r="G8" s="97">
        <v>7</v>
      </c>
      <c r="H8" s="97">
        <v>2</v>
      </c>
      <c r="I8" s="97">
        <v>1</v>
      </c>
      <c r="J8" s="97">
        <v>1</v>
      </c>
      <c r="K8" s="139">
        <v>3410</v>
      </c>
      <c r="M8" s="138"/>
    </row>
    <row r="9" spans="1:13" x14ac:dyDescent="0.35">
      <c r="A9" s="15" t="s">
        <v>52</v>
      </c>
      <c r="B9" s="95" t="s">
        <v>2</v>
      </c>
      <c r="C9" s="97">
        <v>29</v>
      </c>
      <c r="D9" s="97">
        <v>45</v>
      </c>
      <c r="E9" s="97">
        <v>12</v>
      </c>
      <c r="F9" s="97">
        <v>3</v>
      </c>
      <c r="G9" s="97">
        <v>8</v>
      </c>
      <c r="H9" s="97">
        <v>1</v>
      </c>
      <c r="I9" s="97">
        <v>1</v>
      </c>
      <c r="J9" s="97">
        <v>1</v>
      </c>
      <c r="K9" s="139">
        <v>4330</v>
      </c>
      <c r="M9" s="138"/>
    </row>
    <row r="10" spans="1:13" x14ac:dyDescent="0.35">
      <c r="A10" s="29" t="s">
        <v>52</v>
      </c>
      <c r="B10" s="111" t="s">
        <v>104</v>
      </c>
      <c r="C10" s="106">
        <v>22</v>
      </c>
      <c r="D10" s="106">
        <v>52</v>
      </c>
      <c r="E10" s="106">
        <v>14</v>
      </c>
      <c r="F10" s="106">
        <v>1</v>
      </c>
      <c r="G10" s="106">
        <v>8</v>
      </c>
      <c r="H10" s="106">
        <v>0</v>
      </c>
      <c r="I10" s="106">
        <v>2</v>
      </c>
      <c r="J10" s="106">
        <v>1</v>
      </c>
      <c r="K10" s="125">
        <v>2100</v>
      </c>
      <c r="M10" s="138"/>
    </row>
    <row r="11" spans="1:13" x14ac:dyDescent="0.35">
      <c r="A11" s="34" t="s">
        <v>457</v>
      </c>
      <c r="B11" s="97" t="s">
        <v>320</v>
      </c>
      <c r="C11" s="15">
        <v>29</v>
      </c>
      <c r="D11" s="15">
        <v>30</v>
      </c>
      <c r="E11" s="15">
        <v>27</v>
      </c>
      <c r="F11" s="15">
        <v>1</v>
      </c>
      <c r="G11" s="15">
        <v>9</v>
      </c>
      <c r="H11" s="15">
        <v>3</v>
      </c>
      <c r="I11" s="15">
        <v>0</v>
      </c>
      <c r="J11" s="15">
        <v>1</v>
      </c>
      <c r="K11" s="139">
        <v>760</v>
      </c>
      <c r="M11" s="138"/>
    </row>
    <row r="12" spans="1:13" x14ac:dyDescent="0.35">
      <c r="A12" s="97" t="s">
        <v>330</v>
      </c>
      <c r="B12" s="15" t="s">
        <v>321</v>
      </c>
      <c r="C12" s="97">
        <v>23</v>
      </c>
      <c r="D12" s="97">
        <v>49</v>
      </c>
      <c r="E12" s="97">
        <v>20</v>
      </c>
      <c r="F12" s="97">
        <v>1</v>
      </c>
      <c r="G12" s="97">
        <v>4</v>
      </c>
      <c r="H12" s="97">
        <v>1</v>
      </c>
      <c r="I12" s="97">
        <v>0</v>
      </c>
      <c r="J12" s="97">
        <v>2</v>
      </c>
      <c r="K12" s="139">
        <v>730</v>
      </c>
      <c r="L12" s="139"/>
      <c r="M12" s="138"/>
    </row>
    <row r="13" spans="1:13" x14ac:dyDescent="0.35">
      <c r="A13" s="97" t="s">
        <v>330</v>
      </c>
      <c r="B13" s="15" t="s">
        <v>322</v>
      </c>
      <c r="C13" s="97">
        <v>22</v>
      </c>
      <c r="D13" s="97">
        <v>46</v>
      </c>
      <c r="E13" s="97">
        <v>20</v>
      </c>
      <c r="F13" s="97">
        <v>1</v>
      </c>
      <c r="G13" s="97">
        <v>7</v>
      </c>
      <c r="H13" s="97">
        <v>2</v>
      </c>
      <c r="I13" s="97">
        <v>1</v>
      </c>
      <c r="J13" s="97">
        <v>1</v>
      </c>
      <c r="K13" s="139">
        <v>3820</v>
      </c>
      <c r="M13" s="138"/>
    </row>
    <row r="14" spans="1:13" x14ac:dyDescent="0.35">
      <c r="A14" s="97" t="s">
        <v>330</v>
      </c>
      <c r="B14" s="15" t="s">
        <v>323</v>
      </c>
      <c r="C14" s="97">
        <v>23</v>
      </c>
      <c r="D14" s="97">
        <v>46</v>
      </c>
      <c r="E14" s="97">
        <v>20</v>
      </c>
      <c r="F14" s="140">
        <v>2</v>
      </c>
      <c r="G14" s="97">
        <v>7</v>
      </c>
      <c r="H14" s="140">
        <v>2</v>
      </c>
      <c r="I14" s="97">
        <v>1</v>
      </c>
      <c r="J14" s="140">
        <v>0</v>
      </c>
      <c r="K14" s="139">
        <v>1340</v>
      </c>
      <c r="M14" s="138"/>
    </row>
    <row r="15" spans="1:13" x14ac:dyDescent="0.35">
      <c r="A15" s="97" t="s">
        <v>330</v>
      </c>
      <c r="B15" s="15" t="s">
        <v>324</v>
      </c>
      <c r="C15" s="97">
        <v>30</v>
      </c>
      <c r="D15" s="97">
        <v>36</v>
      </c>
      <c r="E15" s="97">
        <v>16</v>
      </c>
      <c r="F15" s="97">
        <v>2</v>
      </c>
      <c r="G15" s="97">
        <v>13</v>
      </c>
      <c r="H15" s="97">
        <v>1</v>
      </c>
      <c r="I15" s="97">
        <v>2</v>
      </c>
      <c r="J15" s="97">
        <v>1</v>
      </c>
      <c r="K15" s="139">
        <v>720</v>
      </c>
      <c r="M15" s="138"/>
    </row>
    <row r="16" spans="1:13" x14ac:dyDescent="0.35">
      <c r="A16" s="97" t="s">
        <v>330</v>
      </c>
      <c r="B16" s="15" t="s">
        <v>325</v>
      </c>
      <c r="C16" s="97">
        <v>30</v>
      </c>
      <c r="D16" s="97">
        <v>45</v>
      </c>
      <c r="E16" s="97">
        <v>16</v>
      </c>
      <c r="F16" s="97">
        <v>1</v>
      </c>
      <c r="G16" s="97">
        <v>6</v>
      </c>
      <c r="H16" s="97">
        <v>1</v>
      </c>
      <c r="I16" s="97">
        <v>1</v>
      </c>
      <c r="J16" s="97">
        <v>1</v>
      </c>
      <c r="K16" s="139">
        <v>1070</v>
      </c>
      <c r="M16" s="138"/>
    </row>
    <row r="17" spans="1:13" x14ac:dyDescent="0.35">
      <c r="A17" s="97" t="s">
        <v>330</v>
      </c>
      <c r="B17" s="15" t="s">
        <v>326</v>
      </c>
      <c r="C17" s="97">
        <v>33</v>
      </c>
      <c r="D17" s="97">
        <v>38</v>
      </c>
      <c r="E17" s="97">
        <v>14</v>
      </c>
      <c r="F17" s="140">
        <v>2</v>
      </c>
      <c r="G17" s="97">
        <v>8</v>
      </c>
      <c r="H17" s="140">
        <v>3</v>
      </c>
      <c r="I17" s="97">
        <v>1</v>
      </c>
      <c r="J17" s="140">
        <v>1</v>
      </c>
      <c r="K17" s="139">
        <v>2450</v>
      </c>
      <c r="M17" s="138"/>
    </row>
    <row r="18" spans="1:13" x14ac:dyDescent="0.35">
      <c r="A18" s="97" t="s">
        <v>330</v>
      </c>
      <c r="B18" s="15" t="s">
        <v>327</v>
      </c>
      <c r="C18" s="97">
        <v>26</v>
      </c>
      <c r="D18" s="97">
        <v>45</v>
      </c>
      <c r="E18" s="97">
        <v>15</v>
      </c>
      <c r="F18" s="97">
        <v>3</v>
      </c>
      <c r="G18" s="97">
        <v>7</v>
      </c>
      <c r="H18" s="97">
        <v>1</v>
      </c>
      <c r="I18" s="97">
        <v>1</v>
      </c>
      <c r="J18" s="97">
        <v>1</v>
      </c>
      <c r="K18" s="139">
        <v>2470</v>
      </c>
      <c r="M18" s="138"/>
    </row>
    <row r="19" spans="1:13" x14ac:dyDescent="0.35">
      <c r="A19" s="97" t="s">
        <v>330</v>
      </c>
      <c r="B19" s="15" t="s">
        <v>328</v>
      </c>
      <c r="C19" s="97">
        <v>40</v>
      </c>
      <c r="D19" s="97">
        <v>30</v>
      </c>
      <c r="E19" s="97">
        <v>14</v>
      </c>
      <c r="F19" s="97">
        <v>2</v>
      </c>
      <c r="G19" s="97">
        <v>11</v>
      </c>
      <c r="H19" s="97">
        <v>2</v>
      </c>
      <c r="I19" s="97">
        <v>0</v>
      </c>
      <c r="J19" s="97">
        <v>0</v>
      </c>
      <c r="K19" s="139">
        <v>450</v>
      </c>
      <c r="M19" s="138"/>
    </row>
    <row r="20" spans="1:13" x14ac:dyDescent="0.35">
      <c r="A20" s="97" t="s">
        <v>330</v>
      </c>
      <c r="B20" s="15" t="s">
        <v>4</v>
      </c>
      <c r="C20" s="97">
        <v>25</v>
      </c>
      <c r="D20" s="97">
        <v>51</v>
      </c>
      <c r="E20" s="97">
        <v>12</v>
      </c>
      <c r="F20" s="97">
        <v>3</v>
      </c>
      <c r="G20" s="97">
        <v>6</v>
      </c>
      <c r="H20" s="97">
        <v>1</v>
      </c>
      <c r="I20" s="97">
        <v>1</v>
      </c>
      <c r="J20" s="97">
        <v>2</v>
      </c>
      <c r="K20" s="139">
        <v>1040</v>
      </c>
      <c r="M20" s="138"/>
    </row>
    <row r="21" spans="1:13" x14ac:dyDescent="0.35">
      <c r="A21" s="97" t="s">
        <v>330</v>
      </c>
      <c r="B21" s="15" t="s">
        <v>329</v>
      </c>
      <c r="C21" s="97">
        <v>31</v>
      </c>
      <c r="D21" s="97">
        <v>51</v>
      </c>
      <c r="E21" s="97">
        <v>9</v>
      </c>
      <c r="F21" s="97">
        <v>0</v>
      </c>
      <c r="G21" s="97">
        <v>9</v>
      </c>
      <c r="H21" s="97">
        <v>0</v>
      </c>
      <c r="I21" s="97">
        <v>0</v>
      </c>
      <c r="J21" s="97">
        <v>0</v>
      </c>
      <c r="K21" s="139">
        <v>280</v>
      </c>
      <c r="M21" s="138"/>
    </row>
    <row r="22" spans="1:13" x14ac:dyDescent="0.35">
      <c r="A22" s="97" t="s">
        <v>330</v>
      </c>
      <c r="B22" s="15" t="s">
        <v>31</v>
      </c>
      <c r="C22" s="97">
        <v>8</v>
      </c>
      <c r="D22" s="97">
        <v>48</v>
      </c>
      <c r="E22" s="97">
        <v>12</v>
      </c>
      <c r="F22" s="97">
        <v>0</v>
      </c>
      <c r="G22" s="97">
        <v>1</v>
      </c>
      <c r="H22" s="97">
        <v>23</v>
      </c>
      <c r="I22" s="97">
        <v>6</v>
      </c>
      <c r="J22" s="97">
        <v>2</v>
      </c>
      <c r="K22" s="139">
        <v>60</v>
      </c>
      <c r="M22" s="138"/>
    </row>
  </sheetData>
  <pageMargins left="0.7" right="0.7" top="0.75" bottom="0.75" header="0.3" footer="0.3"/>
  <pageSetup paperSize="9" orientation="portrait"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A51425918</value>
    </field>
    <field name="Objective-Title">
      <value order="0">Disability and Transport 2023 - main tables</value>
    </field>
    <field name="Objective-Description">
      <value order="0"/>
    </field>
    <field name="Objective-CreationStamp">
      <value order="0">2025-01-08T16:20:30Z</value>
    </field>
    <field name="Objective-IsApproved">
      <value order="0">false</value>
    </field>
    <field name="Objective-IsPublished">
      <value order="0">false</value>
    </field>
    <field name="Objective-DatePublished">
      <value order="0"/>
    </field>
    <field name="Objective-ModificationStamp">
      <value order="0">2025-03-05T15:44:45Z</value>
    </field>
    <field name="Objective-Owner">
      <value order="0">Friel, Karren K (u205791)</value>
    </field>
    <field name="Objective-Path">
      <value order="0">Objective Global Folder:SG File Plan:Business and industry:Transport:General:Research and analysis: Transport - general:Transport Statistics: Disability and Transport 2023: Research and analysis: Transport: 2023-2028</value>
    </field>
    <field name="Objective-Parent">
      <value order="0">Transport Statistics: Disability and Transport 2023: Research and analysis: Transport: 2023-2028</value>
    </field>
    <field name="Objective-State">
      <value order="0">Being Drafted</value>
    </field>
    <field name="Objective-VersionId">
      <value order="0">vA78545830</value>
    </field>
    <field name="Objective-Version">
      <value order="0">0.18</value>
    </field>
    <field name="Objective-VersionNumber">
      <value order="0">18</value>
    </field>
    <field name="Objective-VersionComment">
      <value order="0"/>
    </field>
    <field name="Objective-FileNumber">
      <value order="0">STAT/742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Cover sheet</vt:lpstr>
      <vt:lpstr>Contents</vt:lpstr>
      <vt:lpstr>Notes</vt:lpstr>
      <vt:lpstr>Confidence intervals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Karren Friel</cp:lastModifiedBy>
  <dcterms:created xsi:type="dcterms:W3CDTF">2020-10-01T09:58:23Z</dcterms:created>
  <dcterms:modified xsi:type="dcterms:W3CDTF">2025-03-05T15:44:36Z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A51425918</vt:lpwstr>
  </property>
  <property fmtid="{D5CDD505-2E9C-101B-9397-08002B2CF9AE}" pid="4" name="Objective-Title">
    <vt:lpwstr>Disability and Transport 2023 - main tables</vt:lpwstr>
  </property>
  <property fmtid="{D5CDD505-2E9C-101B-9397-08002B2CF9AE}" pid="5" name="Objective-Description">
    <vt:lpwstr/>
  </property>
  <property fmtid="{D5CDD505-2E9C-101B-9397-08002B2CF9AE}" pid="6" name="Objective-CreationStamp">
    <vt:filetime>2025-01-08T16:20:30Z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2025-03-05T15:44:45Z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Disability and Transport 2023: Research and analysis: Transport: 2023-2028</vt:lpwstr>
  </property>
  <property fmtid="{D5CDD505-2E9C-101B-9397-08002B2CF9AE}" pid="13" name="Objective-Parent">
    <vt:lpwstr>Transport Statistics: Disability and Transport 2023: Research and analysis: Transport: 2023-2028</vt:lpwstr>
  </property>
  <property fmtid="{D5CDD505-2E9C-101B-9397-08002B2CF9AE}" pid="14" name="Objective-State">
    <vt:lpwstr>Being Drafted</vt:lpwstr>
  </property>
  <property fmtid="{D5CDD505-2E9C-101B-9397-08002B2CF9AE}" pid="15" name="Objective-VersionId">
    <vt:lpwstr>vA78545830</vt:lpwstr>
  </property>
  <property fmtid="{D5CDD505-2E9C-101B-9397-08002B2CF9AE}" pid="16" name="Objective-Version">
    <vt:lpwstr>0.18</vt:lpwstr>
  </property>
  <property fmtid="{D5CDD505-2E9C-101B-9397-08002B2CF9AE}" pid="17" name="Objective-VersionNumber">
    <vt:r8>18</vt:r8>
  </property>
  <property fmtid="{D5CDD505-2E9C-101B-9397-08002B2CF9AE}" pid="18" name="Objective-VersionComment">
    <vt:lpwstr/>
  </property>
  <property fmtid="{D5CDD505-2E9C-101B-9397-08002B2CF9AE}" pid="19" name="Objective-FileNumber">
    <vt:lpwstr>STAT/742</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