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u205791\Objective\Director\Cache\erdm.scotland.gov.uk 8443 uA663\A51690747\"/>
    </mc:Choice>
  </mc:AlternateContent>
  <xr:revisionPtr revIDLastSave="0" documentId="13_ncr:1_{14222028-144A-4E8D-9A8D-09B8EE232E5C}" xr6:coauthVersionLast="47" xr6:coauthVersionMax="47" xr10:uidLastSave="{00000000-0000-0000-0000-000000000000}"/>
  <bookViews>
    <workbookView xWindow="-103" yWindow="-103" windowWidth="16663" windowHeight="8863" xr2:uid="{80C4D9E7-0278-4EC0-9A01-6A10FDE3FFF7}"/>
  </bookViews>
  <sheets>
    <sheet name="Cover sheet" sheetId="1" r:id="rId1"/>
    <sheet name="Contents" sheetId="2" r:id="rId2"/>
    <sheet name="Confidence intervals" sheetId="11" r:id="rId3"/>
    <sheet name="Table 1" sheetId="4" r:id="rId4"/>
    <sheet name="Table 2" sheetId="5" r:id="rId5"/>
    <sheet name="Table 3" sheetId="6" r:id="rId6"/>
    <sheet name="Table 4" sheetId="7" r:id="rId7"/>
    <sheet name="Table 5" sheetId="8" r:id="rId8"/>
    <sheet name="Table 6" sheetId="9" r:id="rId9"/>
    <sheet name="Table 7"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7" i="11" l="1"/>
  <c r="AC27" i="11"/>
  <c r="U27" i="11"/>
  <c r="M27" i="11"/>
  <c r="E27" i="11"/>
  <c r="AE26" i="11"/>
  <c r="W26" i="11"/>
  <c r="O26" i="11"/>
  <c r="G26" i="11"/>
  <c r="AG25" i="11"/>
  <c r="Y25" i="11"/>
  <c r="Q25" i="11"/>
  <c r="I25" i="11"/>
  <c r="AI24" i="11"/>
  <c r="AA24" i="11"/>
  <c r="S24" i="11"/>
  <c r="K24" i="11"/>
  <c r="AK23" i="11"/>
  <c r="AC23" i="11"/>
  <c r="U23" i="11"/>
  <c r="M23" i="11"/>
  <c r="E23" i="11"/>
  <c r="AE22" i="11"/>
  <c r="W22" i="11"/>
  <c r="O22" i="11"/>
  <c r="G22" i="11"/>
  <c r="AG21" i="11"/>
  <c r="Y21" i="11"/>
  <c r="Q21" i="11"/>
  <c r="I21" i="11"/>
  <c r="AI20" i="11"/>
  <c r="AA20" i="11"/>
  <c r="S20" i="11"/>
  <c r="K20" i="11"/>
  <c r="AK19" i="11"/>
  <c r="AC19" i="11"/>
  <c r="U19" i="11"/>
  <c r="M19" i="11"/>
  <c r="E19" i="11"/>
  <c r="AE18" i="11"/>
  <c r="W18" i="11"/>
  <c r="O18" i="11"/>
  <c r="G18" i="11"/>
  <c r="AG17" i="11"/>
  <c r="Y17" i="11"/>
  <c r="Q17" i="11"/>
  <c r="I17" i="11"/>
  <c r="AI16" i="11"/>
  <c r="AA16" i="11"/>
  <c r="S16" i="11"/>
  <c r="K16" i="11"/>
  <c r="AK15" i="11"/>
  <c r="AC15" i="11"/>
  <c r="U15" i="11"/>
  <c r="M15" i="11"/>
  <c r="E15" i="11"/>
  <c r="AE14" i="11"/>
  <c r="W14" i="11"/>
  <c r="O14" i="11"/>
  <c r="G14" i="11"/>
  <c r="AG13" i="11"/>
  <c r="Y13" i="11"/>
  <c r="Q13" i="11"/>
  <c r="I13" i="11"/>
  <c r="AI12" i="11"/>
  <c r="AA12" i="11"/>
  <c r="S12" i="11"/>
  <c r="K12" i="11"/>
  <c r="AK11" i="11"/>
  <c r="AC11" i="11"/>
  <c r="U11" i="11"/>
  <c r="M11" i="11"/>
  <c r="E11" i="11"/>
  <c r="AE10" i="11"/>
  <c r="W10" i="11"/>
  <c r="O10" i="11"/>
  <c r="G10" i="11"/>
  <c r="AG9" i="11"/>
  <c r="Y9" i="11"/>
  <c r="Q9" i="11"/>
  <c r="I9" i="11"/>
  <c r="D7" i="11"/>
  <c r="AJ27" i="11" s="1"/>
  <c r="J9" i="11" l="1"/>
  <c r="R9" i="11"/>
  <c r="Z9" i="11"/>
  <c r="AH9" i="11"/>
  <c r="H10" i="11"/>
  <c r="P10" i="11"/>
  <c r="X10" i="11"/>
  <c r="AF10" i="11"/>
  <c r="F11" i="11"/>
  <c r="N11" i="11"/>
  <c r="V11" i="11"/>
  <c r="AD11" i="11"/>
  <c r="D12" i="11"/>
  <c r="L12" i="11"/>
  <c r="T12" i="11"/>
  <c r="AB12" i="11"/>
  <c r="AJ12" i="11"/>
  <c r="J13" i="11"/>
  <c r="R13" i="11"/>
  <c r="Z13" i="11"/>
  <c r="AH13" i="11"/>
  <c r="H14" i="11"/>
  <c r="P14" i="11"/>
  <c r="X14" i="11"/>
  <c r="AF14" i="11"/>
  <c r="F15" i="11"/>
  <c r="N15" i="11"/>
  <c r="V15" i="11"/>
  <c r="AD15" i="11"/>
  <c r="D16" i="11"/>
  <c r="L16" i="11"/>
  <c r="T16" i="11"/>
  <c r="AB16" i="11"/>
  <c r="AJ16" i="11"/>
  <c r="J17" i="11"/>
  <c r="R17" i="11"/>
  <c r="Z17" i="11"/>
  <c r="AH17" i="11"/>
  <c r="H18" i="11"/>
  <c r="P18" i="11"/>
  <c r="X18" i="11"/>
  <c r="AF18" i="11"/>
  <c r="F19" i="11"/>
  <c r="N19" i="11"/>
  <c r="V19" i="11"/>
  <c r="AD19" i="11"/>
  <c r="D20" i="11"/>
  <c r="L20" i="11"/>
  <c r="T20" i="11"/>
  <c r="AB20" i="11"/>
  <c r="AJ20" i="11"/>
  <c r="J21" i="11"/>
  <c r="R21" i="11"/>
  <c r="Z21" i="11"/>
  <c r="AH21" i="11"/>
  <c r="H22" i="11"/>
  <c r="P22" i="11"/>
  <c r="X22" i="11"/>
  <c r="AF22" i="11"/>
  <c r="F23" i="11"/>
  <c r="N23" i="11"/>
  <c r="V23" i="11"/>
  <c r="AD23" i="11"/>
  <c r="D24" i="11"/>
  <c r="L24" i="11"/>
  <c r="T24" i="11"/>
  <c r="AB24" i="11"/>
  <c r="AJ24" i="11"/>
  <c r="J25" i="11"/>
  <c r="R25" i="11"/>
  <c r="Z25" i="11"/>
  <c r="AH25" i="11"/>
  <c r="H26" i="11"/>
  <c r="P26" i="11"/>
  <c r="X26" i="11"/>
  <c r="AF26" i="11"/>
  <c r="F27" i="11"/>
  <c r="N27" i="11"/>
  <c r="V27" i="11"/>
  <c r="AD27" i="11"/>
  <c r="K9" i="11"/>
  <c r="S9" i="11"/>
  <c r="AA9" i="11"/>
  <c r="AI9" i="11"/>
  <c r="I10" i="11"/>
  <c r="Q10" i="11"/>
  <c r="Y10" i="11"/>
  <c r="AG10" i="11"/>
  <c r="G11" i="11"/>
  <c r="O11" i="11"/>
  <c r="W11" i="11"/>
  <c r="AE11" i="11"/>
  <c r="E12" i="11"/>
  <c r="M12" i="11"/>
  <c r="U12" i="11"/>
  <c r="AC12" i="11"/>
  <c r="AK12" i="11"/>
  <c r="K13" i="11"/>
  <c r="S13" i="11"/>
  <c r="AA13" i="11"/>
  <c r="AI13" i="11"/>
  <c r="I14" i="11"/>
  <c r="Q14" i="11"/>
  <c r="Y14" i="11"/>
  <c r="AG14" i="11"/>
  <c r="G15" i="11"/>
  <c r="O15" i="11"/>
  <c r="W15" i="11"/>
  <c r="AE15" i="11"/>
  <c r="E16" i="11"/>
  <c r="M16" i="11"/>
  <c r="U16" i="11"/>
  <c r="AC16" i="11"/>
  <c r="AK16" i="11"/>
  <c r="K17" i="11"/>
  <c r="S17" i="11"/>
  <c r="AA17" i="11"/>
  <c r="AI17" i="11"/>
  <c r="I18" i="11"/>
  <c r="Q18" i="11"/>
  <c r="Y18" i="11"/>
  <c r="AG18" i="11"/>
  <c r="G19" i="11"/>
  <c r="O19" i="11"/>
  <c r="W19" i="11"/>
  <c r="AE19" i="11"/>
  <c r="E20" i="11"/>
  <c r="M20" i="11"/>
  <c r="U20" i="11"/>
  <c r="AC20" i="11"/>
  <c r="AK20" i="11"/>
  <c r="K21" i="11"/>
  <c r="S21" i="11"/>
  <c r="AA21" i="11"/>
  <c r="AI21" i="11"/>
  <c r="I22" i="11"/>
  <c r="Q22" i="11"/>
  <c r="Y22" i="11"/>
  <c r="AG22" i="11"/>
  <c r="G23" i="11"/>
  <c r="O23" i="11"/>
  <c r="W23" i="11"/>
  <c r="AE23" i="11"/>
  <c r="E24" i="11"/>
  <c r="M24" i="11"/>
  <c r="U24" i="11"/>
  <c r="AC24" i="11"/>
  <c r="AK24" i="11"/>
  <c r="K25" i="11"/>
  <c r="S25" i="11"/>
  <c r="AA25" i="11"/>
  <c r="AI25" i="11"/>
  <c r="I26" i="11"/>
  <c r="Q26" i="11"/>
  <c r="Y26" i="11"/>
  <c r="AG26" i="11"/>
  <c r="G27" i="11"/>
  <c r="O27" i="11"/>
  <c r="W27" i="11"/>
  <c r="AE27" i="11"/>
  <c r="D9" i="11"/>
  <c r="L9" i="11"/>
  <c r="T9" i="11"/>
  <c r="AB9" i="11"/>
  <c r="AJ9" i="11"/>
  <c r="J10" i="11"/>
  <c r="R10" i="11"/>
  <c r="Z10" i="11"/>
  <c r="AH10" i="11"/>
  <c r="H11" i="11"/>
  <c r="P11" i="11"/>
  <c r="X11" i="11"/>
  <c r="AF11" i="11"/>
  <c r="F12" i="11"/>
  <c r="N12" i="11"/>
  <c r="V12" i="11"/>
  <c r="AD12" i="11"/>
  <c r="D13" i="11"/>
  <c r="L13" i="11"/>
  <c r="T13" i="11"/>
  <c r="AB13" i="11"/>
  <c r="AJ13" i="11"/>
  <c r="J14" i="11"/>
  <c r="R14" i="11"/>
  <c r="Z14" i="11"/>
  <c r="AH14" i="11"/>
  <c r="H15" i="11"/>
  <c r="P15" i="11"/>
  <c r="X15" i="11"/>
  <c r="AF15" i="11"/>
  <c r="F16" i="11"/>
  <c r="N16" i="11"/>
  <c r="V16" i="11"/>
  <c r="AD16" i="11"/>
  <c r="D17" i="11"/>
  <c r="L17" i="11"/>
  <c r="T17" i="11"/>
  <c r="AB17" i="11"/>
  <c r="AJ17" i="11"/>
  <c r="J18" i="11"/>
  <c r="R18" i="11"/>
  <c r="Z18" i="11"/>
  <c r="AH18" i="11"/>
  <c r="H19" i="11"/>
  <c r="P19" i="11"/>
  <c r="X19" i="11"/>
  <c r="AF19" i="11"/>
  <c r="F20" i="11"/>
  <c r="N20" i="11"/>
  <c r="V20" i="11"/>
  <c r="AD20" i="11"/>
  <c r="D21" i="11"/>
  <c r="L21" i="11"/>
  <c r="T21" i="11"/>
  <c r="AB21" i="11"/>
  <c r="AJ21" i="11"/>
  <c r="J22" i="11"/>
  <c r="R22" i="11"/>
  <c r="Z22" i="11"/>
  <c r="AH22" i="11"/>
  <c r="H23" i="11"/>
  <c r="P23" i="11"/>
  <c r="X23" i="11"/>
  <c r="AF23" i="11"/>
  <c r="F24" i="11"/>
  <c r="N24" i="11"/>
  <c r="V24" i="11"/>
  <c r="AD24" i="11"/>
  <c r="D25" i="11"/>
  <c r="L25" i="11"/>
  <c r="T25" i="11"/>
  <c r="AB25" i="11"/>
  <c r="AJ25" i="11"/>
  <c r="J26" i="11"/>
  <c r="R26" i="11"/>
  <c r="Z26" i="11"/>
  <c r="AH26" i="11"/>
  <c r="H27" i="11"/>
  <c r="P27" i="11"/>
  <c r="X27" i="11"/>
  <c r="AF27" i="11"/>
  <c r="E9" i="11"/>
  <c r="M9" i="11"/>
  <c r="U9" i="11"/>
  <c r="AC9" i="11"/>
  <c r="AK9" i="11"/>
  <c r="K10" i="11"/>
  <c r="S10" i="11"/>
  <c r="AA10" i="11"/>
  <c r="AI10" i="11"/>
  <c r="I11" i="11"/>
  <c r="Q11" i="11"/>
  <c r="Y11" i="11"/>
  <c r="AG11" i="11"/>
  <c r="G12" i="11"/>
  <c r="O12" i="11"/>
  <c r="W12" i="11"/>
  <c r="AE12" i="11"/>
  <c r="E13" i="11"/>
  <c r="M13" i="11"/>
  <c r="U13" i="11"/>
  <c r="AC13" i="11"/>
  <c r="AK13" i="11"/>
  <c r="K14" i="11"/>
  <c r="S14" i="11"/>
  <c r="AA14" i="11"/>
  <c r="AI14" i="11"/>
  <c r="I15" i="11"/>
  <c r="Q15" i="11"/>
  <c r="Y15" i="11"/>
  <c r="AG15" i="11"/>
  <c r="G16" i="11"/>
  <c r="O16" i="11"/>
  <c r="W16" i="11"/>
  <c r="AE16" i="11"/>
  <c r="E17" i="11"/>
  <c r="M17" i="11"/>
  <c r="U17" i="11"/>
  <c r="AC17" i="11"/>
  <c r="AK17" i="11"/>
  <c r="K18" i="11"/>
  <c r="S18" i="11"/>
  <c r="AA18" i="11"/>
  <c r="AI18" i="11"/>
  <c r="I19" i="11"/>
  <c r="Q19" i="11"/>
  <c r="Y19" i="11"/>
  <c r="AG19" i="11"/>
  <c r="G20" i="11"/>
  <c r="O20" i="11"/>
  <c r="W20" i="11"/>
  <c r="AE20" i="11"/>
  <c r="E21" i="11"/>
  <c r="M21" i="11"/>
  <c r="U21" i="11"/>
  <c r="AC21" i="11"/>
  <c r="AK21" i="11"/>
  <c r="K22" i="11"/>
  <c r="S22" i="11"/>
  <c r="AA22" i="11"/>
  <c r="AI22" i="11"/>
  <c r="I23" i="11"/>
  <c r="Q23" i="11"/>
  <c r="Y23" i="11"/>
  <c r="AG23" i="11"/>
  <c r="G24" i="11"/>
  <c r="O24" i="11"/>
  <c r="W24" i="11"/>
  <c r="AE24" i="11"/>
  <c r="E25" i="11"/>
  <c r="M25" i="11"/>
  <c r="U25" i="11"/>
  <c r="AC25" i="11"/>
  <c r="AK25" i="11"/>
  <c r="K26" i="11"/>
  <c r="S26" i="11"/>
  <c r="AA26" i="11"/>
  <c r="AI26" i="11"/>
  <c r="I27" i="11"/>
  <c r="Q27" i="11"/>
  <c r="Y27" i="11"/>
  <c r="AG27" i="11"/>
  <c r="F9" i="11"/>
  <c r="N9" i="11"/>
  <c r="V9" i="11"/>
  <c r="AD9" i="11"/>
  <c r="D10" i="11"/>
  <c r="L10" i="11"/>
  <c r="T10" i="11"/>
  <c r="AB10" i="11"/>
  <c r="AJ10" i="11"/>
  <c r="J11" i="11"/>
  <c r="R11" i="11"/>
  <c r="Z11" i="11"/>
  <c r="AH11" i="11"/>
  <c r="H12" i="11"/>
  <c r="P12" i="11"/>
  <c r="X12" i="11"/>
  <c r="AF12" i="11"/>
  <c r="F13" i="11"/>
  <c r="N13" i="11"/>
  <c r="V13" i="11"/>
  <c r="AD13" i="11"/>
  <c r="D14" i="11"/>
  <c r="L14" i="11"/>
  <c r="T14" i="11"/>
  <c r="AB14" i="11"/>
  <c r="AJ14" i="11"/>
  <c r="J15" i="11"/>
  <c r="R15" i="11"/>
  <c r="Z15" i="11"/>
  <c r="AH15" i="11"/>
  <c r="H16" i="11"/>
  <c r="P16" i="11"/>
  <c r="X16" i="11"/>
  <c r="AF16" i="11"/>
  <c r="F17" i="11"/>
  <c r="N17" i="11"/>
  <c r="V17" i="11"/>
  <c r="AD17" i="11"/>
  <c r="D18" i="11"/>
  <c r="L18" i="11"/>
  <c r="T18" i="11"/>
  <c r="AB18" i="11"/>
  <c r="AJ18" i="11"/>
  <c r="J19" i="11"/>
  <c r="R19" i="11"/>
  <c r="Z19" i="11"/>
  <c r="AH19" i="11"/>
  <c r="H20" i="11"/>
  <c r="P20" i="11"/>
  <c r="X20" i="11"/>
  <c r="AF20" i="11"/>
  <c r="F21" i="11"/>
  <c r="N21" i="11"/>
  <c r="V21" i="11"/>
  <c r="AD21" i="11"/>
  <c r="D22" i="11"/>
  <c r="L22" i="11"/>
  <c r="T22" i="11"/>
  <c r="AB22" i="11"/>
  <c r="AJ22" i="11"/>
  <c r="J23" i="11"/>
  <c r="R23" i="11"/>
  <c r="Z23" i="11"/>
  <c r="AH23" i="11"/>
  <c r="H24" i="11"/>
  <c r="P24" i="11"/>
  <c r="X24" i="11"/>
  <c r="AF24" i="11"/>
  <c r="F25" i="11"/>
  <c r="N25" i="11"/>
  <c r="V25" i="11"/>
  <c r="AD25" i="11"/>
  <c r="D26" i="11"/>
  <c r="L26" i="11"/>
  <c r="T26" i="11"/>
  <c r="AB26" i="11"/>
  <c r="AJ26" i="11"/>
  <c r="J27" i="11"/>
  <c r="R27" i="11"/>
  <c r="Z27" i="11"/>
  <c r="AH27" i="11"/>
  <c r="G9" i="11"/>
  <c r="O9" i="11"/>
  <c r="W9" i="11"/>
  <c r="AE9" i="11"/>
  <c r="E10" i="11"/>
  <c r="M10" i="11"/>
  <c r="U10" i="11"/>
  <c r="AC10" i="11"/>
  <c r="AK10" i="11"/>
  <c r="K11" i="11"/>
  <c r="S11" i="11"/>
  <c r="AA11" i="11"/>
  <c r="AI11" i="11"/>
  <c r="I12" i="11"/>
  <c r="Q12" i="11"/>
  <c r="Y12" i="11"/>
  <c r="AG12" i="11"/>
  <c r="G13" i="11"/>
  <c r="O13" i="11"/>
  <c r="W13" i="11"/>
  <c r="AE13" i="11"/>
  <c r="E14" i="11"/>
  <c r="M14" i="11"/>
  <c r="U14" i="11"/>
  <c r="AC14" i="11"/>
  <c r="AK14" i="11"/>
  <c r="K15" i="11"/>
  <c r="S15" i="11"/>
  <c r="AA15" i="11"/>
  <c r="AI15" i="11"/>
  <c r="I16" i="11"/>
  <c r="Q16" i="11"/>
  <c r="Y16" i="11"/>
  <c r="AG16" i="11"/>
  <c r="G17" i="11"/>
  <c r="O17" i="11"/>
  <c r="W17" i="11"/>
  <c r="AE17" i="11"/>
  <c r="E18" i="11"/>
  <c r="M18" i="11"/>
  <c r="U18" i="11"/>
  <c r="AC18" i="11"/>
  <c r="AK18" i="11"/>
  <c r="K19" i="11"/>
  <c r="S19" i="11"/>
  <c r="AA19" i="11"/>
  <c r="AI19" i="11"/>
  <c r="I20" i="11"/>
  <c r="Q20" i="11"/>
  <c r="Y20" i="11"/>
  <c r="AG20" i="11"/>
  <c r="G21" i="11"/>
  <c r="O21" i="11"/>
  <c r="W21" i="11"/>
  <c r="AE21" i="11"/>
  <c r="E22" i="11"/>
  <c r="M22" i="11"/>
  <c r="U22" i="11"/>
  <c r="AC22" i="11"/>
  <c r="AK22" i="11"/>
  <c r="K23" i="11"/>
  <c r="S23" i="11"/>
  <c r="AA23" i="11"/>
  <c r="AI23" i="11"/>
  <c r="I24" i="11"/>
  <c r="Q24" i="11"/>
  <c r="Y24" i="11"/>
  <c r="AG24" i="11"/>
  <c r="G25" i="11"/>
  <c r="O25" i="11"/>
  <c r="W25" i="11"/>
  <c r="AE25" i="11"/>
  <c r="E26" i="11"/>
  <c r="M26" i="11"/>
  <c r="U26" i="11"/>
  <c r="AC26" i="11"/>
  <c r="AK26" i="11"/>
  <c r="K27" i="11"/>
  <c r="S27" i="11"/>
  <c r="AA27" i="11"/>
  <c r="AI27" i="11"/>
  <c r="H9" i="11"/>
  <c r="P9" i="11"/>
  <c r="X9" i="11"/>
  <c r="AF9" i="11"/>
  <c r="F10" i="11"/>
  <c r="N10" i="11"/>
  <c r="V10" i="11"/>
  <c r="AD10" i="11"/>
  <c r="D11" i="11"/>
  <c r="L11" i="11"/>
  <c r="T11" i="11"/>
  <c r="AB11" i="11"/>
  <c r="AJ11" i="11"/>
  <c r="J12" i="11"/>
  <c r="R12" i="11"/>
  <c r="Z12" i="11"/>
  <c r="AH12" i="11"/>
  <c r="H13" i="11"/>
  <c r="P13" i="11"/>
  <c r="X13" i="11"/>
  <c r="AF13" i="11"/>
  <c r="F14" i="11"/>
  <c r="N14" i="11"/>
  <c r="V14" i="11"/>
  <c r="AD14" i="11"/>
  <c r="D15" i="11"/>
  <c r="L15" i="11"/>
  <c r="T15" i="11"/>
  <c r="AB15" i="11"/>
  <c r="AJ15" i="11"/>
  <c r="J16" i="11"/>
  <c r="R16" i="11"/>
  <c r="Z16" i="11"/>
  <c r="AH16" i="11"/>
  <c r="H17" i="11"/>
  <c r="P17" i="11"/>
  <c r="X17" i="11"/>
  <c r="AF17" i="11"/>
  <c r="F18" i="11"/>
  <c r="N18" i="11"/>
  <c r="V18" i="11"/>
  <c r="AD18" i="11"/>
  <c r="D19" i="11"/>
  <c r="L19" i="11"/>
  <c r="T19" i="11"/>
  <c r="AB19" i="11"/>
  <c r="AJ19" i="11"/>
  <c r="J20" i="11"/>
  <c r="R20" i="11"/>
  <c r="Z20" i="11"/>
  <c r="AH20" i="11"/>
  <c r="H21" i="11"/>
  <c r="P21" i="11"/>
  <c r="X21" i="11"/>
  <c r="AF21" i="11"/>
  <c r="F22" i="11"/>
  <c r="N22" i="11"/>
  <c r="V22" i="11"/>
  <c r="AD22" i="11"/>
  <c r="D23" i="11"/>
  <c r="L23" i="11"/>
  <c r="T23" i="11"/>
  <c r="AB23" i="11"/>
  <c r="AJ23" i="11"/>
  <c r="J24" i="11"/>
  <c r="R24" i="11"/>
  <c r="Z24" i="11"/>
  <c r="AH24" i="11"/>
  <c r="H25" i="11"/>
  <c r="P25" i="11"/>
  <c r="X25" i="11"/>
  <c r="AF25" i="11"/>
  <c r="F26" i="11"/>
  <c r="N26" i="11"/>
  <c r="V26" i="11"/>
  <c r="AD26" i="11"/>
  <c r="D27" i="11"/>
  <c r="L27" i="11"/>
  <c r="T27" i="11"/>
  <c r="AB27" i="11"/>
</calcChain>
</file>

<file path=xl/sharedStrings.xml><?xml version="1.0" encoding="utf-8"?>
<sst xmlns="http://schemas.openxmlformats.org/spreadsheetml/2006/main" count="462" uniqueCount="117">
  <si>
    <t>Published 19 March 2025</t>
  </si>
  <si>
    <t>These tables, the associated publication and other tables are available on the Transport Scotland website</t>
  </si>
  <si>
    <t>link to Transport and Travel in Scotland</t>
  </si>
  <si>
    <t>This workbook contains data from travel-related questions from the Scottish Household Survey as well as Scottish Transport Statistics, the Your Bus Journey Survey and the Rail User Survey</t>
  </si>
  <si>
    <t>link to Scottish Household Survey</t>
  </si>
  <si>
    <t>link to Scottish Transport Statistics</t>
  </si>
  <si>
    <t>link to Disability and Transport</t>
  </si>
  <si>
    <t>link to Your Bus Journey Survey</t>
  </si>
  <si>
    <t>link to Rail User Survey</t>
  </si>
  <si>
    <t>Definition of Disability</t>
  </si>
  <si>
    <t>For tables based on Scottish Household Survey data, people are asked if they have a long-term physical or mental  health condition, and, if they do, whether that health condition reduces their ability to carry out day-to-day activities. A person is classified as disabled only if the health condition does reduce their ability to carry out activities.</t>
  </si>
  <si>
    <t>For the tables based on the Your Bus Journey and Rail User Surveys, a person has been classified as disabled only on the basis of whether they had a long-term physical or mental health condition. Whether it affected day-to-day actiities is not taken into account.</t>
  </si>
  <si>
    <t>The Your Bus Journey and Rail User Surveys therefore classify some people as disabled who would not be classifed as disabled in the Scottish Household Survey.</t>
  </si>
  <si>
    <t>Disability definitions are discussed further in the main Disability and Transport 2023 report.</t>
  </si>
  <si>
    <t>Note on change to methodology of Scottish Household Survey in 2020 and 2021</t>
  </si>
  <si>
    <t>Due to the coronavirus (COVID-19) pandemic, all face to face interviewing for the Scottish Household Survey was suspended and replaced with telephone/ video interviewing for both the 2020 survey and the 2021 survey. As a consequence the results from 2020 and 2021 are not directly comparable to SHS results from previous years. Comparisons can be drawn between results from 2020 and results from 2021, however some differences may be due to seasonal effects, as the 2020 data was collected in October 2020 and January-March of 2021, while the 2021 data was collected over the course of a whole year, between April 2021 and March 2022. The change in methodology has also required a change to the weighting methodology from previous years. Further information on the changes is in the 'Scottish Household Survey 2020: Methodology and Impact of Change in Mode'  report and the 'Scottish Household Survey 2021: Methodology and fieldwork outcomes' report, available from the Scottish Household Survey publications webpage.</t>
  </si>
  <si>
    <t>Estimates</t>
  </si>
  <si>
    <t>The surveys use a sample, rather than the whole population, so all figures provided are estimates rather than precise percentages.</t>
  </si>
  <si>
    <t>Sample sizes</t>
  </si>
  <si>
    <t>All results have been calculated using weighted data, but sample sizes shown give the unweighted counts.</t>
  </si>
  <si>
    <t>Rounding</t>
  </si>
  <si>
    <t>In most tables, percentages are given to the nearest whole number.</t>
  </si>
  <si>
    <t>Values less than 0.5 are recorded as 0.</t>
  </si>
  <si>
    <t>Sample sizes are rounded to the nearest 10 for Scottish Household Survey data. The numbers given are unweighted counts.</t>
  </si>
  <si>
    <t>Columns or rows may not add to 100 percent because of rounding or where multiple responses to a question are possible.</t>
  </si>
  <si>
    <t>Suppression</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</si>
  <si>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</si>
  <si>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</si>
  <si>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</si>
  <si>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</si>
  <si>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</si>
  <si>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</si>
  <si>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 xml:space="preserve">Contact details </t>
  </si>
  <si>
    <t>transtat@transport.gov.scot</t>
  </si>
  <si>
    <t xml:space="preserve">Table of contents </t>
  </si>
  <si>
    <t xml:space="preserve">Table </t>
  </si>
  <si>
    <t>Table description</t>
  </si>
  <si>
    <t>Notes</t>
  </si>
  <si>
    <t>Notes for the tables</t>
  </si>
  <si>
    <t>Table 1</t>
  </si>
  <si>
    <t>Table 2</t>
  </si>
  <si>
    <t>Table 3</t>
  </si>
  <si>
    <t>Table 4</t>
  </si>
  <si>
    <t>Table 5</t>
  </si>
  <si>
    <t>Table 6</t>
  </si>
  <si>
    <t>Table 7</t>
  </si>
  <si>
    <t>Main mode of travel by whether adult is disabled, 2013 to 2023</t>
  </si>
  <si>
    <t>Method of travel to work, by whether adult is disabled, 2013 to 2023</t>
  </si>
  <si>
    <t>Mean number of journeys per day by whether adult is disabled, 2013 to 2023</t>
  </si>
  <si>
    <t>Cars or vans available for private use of household in which adult lives, by whether adult is disabled, 2013 to 2023</t>
  </si>
  <si>
    <t>Use of train in the last month,  by whether adult is disabled, 2013 to 2023</t>
  </si>
  <si>
    <t>Percentage satisfied with public transport, by whether adult is disabled, 2013 to 2023</t>
  </si>
  <si>
    <t xml:space="preserve">This worksheet contains one table. Some cells may refer to notes which can be found in the notes worksheet. </t>
  </si>
  <si>
    <t>Source: Scottish Household Survey</t>
  </si>
  <si>
    <t>Table 3: Mean number of journeys per day by whether adult is disabled, 2013 to 2023</t>
  </si>
  <si>
    <t>Table 4: Cars or vans available for private use of household in which adult lives, by whether adult is disabled, 2013 to 2023</t>
  </si>
  <si>
    <t>Use of bus in the last month, by whether adult is disabled, 2013 to 2023</t>
  </si>
  <si>
    <t>Table 5: Use of bus in the last month, by whether adult is disabled, 2013 to 2023</t>
  </si>
  <si>
    <t>Table 6: Use of train in the last month, by whether adult is disabled, 2013 to 2023</t>
  </si>
  <si>
    <t>Table 7: Percentage satisfied with public transport, by whether adult is disabled, 2013 to 2023</t>
  </si>
  <si>
    <t>Category</t>
  </si>
  <si>
    <t>Sub-category</t>
  </si>
  <si>
    <t>Main mode</t>
  </si>
  <si>
    <t>2013</t>
  </si>
  <si>
    <t>2014</t>
  </si>
  <si>
    <t>2015</t>
  </si>
  <si>
    <t>2016</t>
  </si>
  <si>
    <t>2017</t>
  </si>
  <si>
    <t>2018</t>
  </si>
  <si>
    <t>2019</t>
  </si>
  <si>
    <t>2020</t>
  </si>
  <si>
    <t>2021</t>
  </si>
  <si>
    <t>2022</t>
  </si>
  <si>
    <t>2023</t>
  </si>
  <si>
    <t>All people</t>
  </si>
  <si>
    <t>Bicycle</t>
  </si>
  <si>
    <t>Bus</t>
  </si>
  <si>
    <t>Driver car or van</t>
  </si>
  <si>
    <t>Other</t>
  </si>
  <si>
    <t>Passenger car or van</t>
  </si>
  <si>
    <t>Rail</t>
  </si>
  <si>
    <t>Taxi or minicab</t>
  </si>
  <si>
    <t>Walking</t>
  </si>
  <si>
    <t>Sample size</t>
  </si>
  <si>
    <t>All</t>
  </si>
  <si>
    <t>Disability status</t>
  </si>
  <si>
    <t>Not disabled</t>
  </si>
  <si>
    <t>Disabled</t>
  </si>
  <si>
    <t>Table 1: Percentage of journeys made by main mode of travel, by whether adult is disabled, 2013 to 2023</t>
  </si>
  <si>
    <t>Table 2: Usual method of travel to work (percentages), by whether adult is disabled, 2013 to 2023</t>
  </si>
  <si>
    <t>Driver</t>
  </si>
  <si>
    <t>Passenger</t>
  </si>
  <si>
    <t>Taxi</t>
  </si>
  <si>
    <t>Method</t>
  </si>
  <si>
    <t>Number of cars available</t>
  </si>
  <si>
    <t>None</t>
  </si>
  <si>
    <t>One</t>
  </si>
  <si>
    <t>Two or more</t>
  </si>
  <si>
    <t xml:space="preserve">Used/not used </t>
  </si>
  <si>
    <t>Not used in past month</t>
  </si>
  <si>
    <t>Used in past month</t>
  </si>
  <si>
    <r>
      <t xml:space="preserve">In some tables percentages may have been removed from cells and replaced with [small sample]. This is where the base is less than 50 (or </t>
    </r>
    <r>
      <rPr>
        <sz val="12"/>
        <rFont val="Arial"/>
        <family val="2"/>
      </rPr>
      <t>75 for Your Bus Journey and Rail User surveys</t>
    </r>
    <r>
      <rPr>
        <sz val="12"/>
        <color theme="1"/>
        <rFont val="Arial"/>
        <family val="2"/>
      </rPr>
      <t>)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r>
  </si>
  <si>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</si>
  <si>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</si>
  <si>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</si>
  <si>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</si>
  <si>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</si>
  <si>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</si>
  <si>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</si>
  <si>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</si>
  <si>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</si>
  <si>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</si>
  <si>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</si>
  <si>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</si>
  <si>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</si>
  <si>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</si>
  <si>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Disability and Transport 2023: selected time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</si>
</sst>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_-;\-* #,##0_-;_-* &quot;-&quot;??_-;_-@_-"/>
    <numFmt numFmtId="166" formatCode="0.0"/>
  </numFmts>
  <fonts count="19" x14ac:knownFonts="1">
    <font>
      <sz val="12"/>
      <color theme="1"/>
      <name val="Arial"/>
      <family val="2"/>
    </font>
    <font>
      <sz val="12"/>
      <color theme="1"/>
      <name val="Arial"/>
      <family val="2"/>
    </font>
    <font>
      <b/>
      <sz val="15"/>
      <color theme="3"/>
      <name val="Arial"/>
      <family val="2"/>
    </font>
    <font>
      <b/>
      <sz val="12"/>
      <color theme="1"/>
      <name val="Arial"/>
      <family val="2"/>
    </font>
    <font>
      <u/>
      <sz val="12"/>
      <color theme="10"/>
      <name val="Arial"/>
      <family val="2"/>
    </font>
    <font>
      <b/>
      <sz val="14"/>
      <name val="Arial"/>
      <family val="2"/>
    </font>
    <font>
      <b/>
      <sz val="12"/>
      <name val="Arial"/>
      <family val="2"/>
    </font>
    <font>
      <sz val="12"/>
      <name val="Arial"/>
      <family val="2"/>
    </font>
    <font>
      <sz val="12"/>
      <color theme="10"/>
      <name val="Arial"/>
      <family val="2"/>
    </font>
    <font>
      <b/>
      <sz val="12"/>
      <color rgb="FF000000"/>
      <name val="Arial"/>
      <family val="2"/>
    </font>
    <font>
      <b/>
      <sz val="15"/>
      <name val="Arial"/>
      <family val="2"/>
    </font>
    <font>
      <sz val="15"/>
      <color theme="1"/>
      <name val="Arial"/>
      <family val="2"/>
    </font>
    <font>
      <b/>
      <sz val="15"/>
      <color theme="1"/>
      <name val="Arial"/>
      <family val="2"/>
    </font>
    <font>
      <sz val="10"/>
      <name val="Arial"/>
      <family val="2"/>
    </font>
    <font>
      <sz val="11"/>
      <color rgb="FF000000"/>
      <name val="Calibri"/>
      <family val="2"/>
    </font>
    <font>
      <b/>
      <sz val="14"/>
      <color rgb="FF000000"/>
      <name val="Arial"/>
      <family val="2"/>
    </font>
    <font>
      <sz val="9"/>
      <color rgb="FF000000"/>
      <name val="Arial"/>
      <family val="2"/>
    </font>
    <font>
      <sz val="12"/>
      <color rgb="FF000000"/>
      <name val="Arial"/>
      <family val="2"/>
    </font>
    <font>
      <sz val="10"/>
      <color theme="1"/>
      <name val="Arial"/>
      <family val="2"/>
    </font>
  </fonts>
  <fills count="5">
    <fill>
      <patternFill patternType="none"/>
    </fill>
    <fill>
      <patternFill patternType="gray125"/>
    </fill>
    <fill>
      <patternFill patternType="solid">
        <fgColor indexed="65"/>
        <bgColor theme="0"/>
      </patternFill>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style="thin">
        <color theme="0"/>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Dashed">
        <color indexed="64"/>
      </left>
      <right/>
      <top/>
      <bottom/>
      <diagonal/>
    </border>
    <border>
      <left style="mediumDashed">
        <color indexed="64"/>
      </left>
      <right/>
      <top style="thin">
        <color indexed="64"/>
      </top>
      <bottom style="thin">
        <color indexed="64"/>
      </bottom>
      <diagonal/>
    </border>
    <border>
      <left/>
      <right style="mediumDashed">
        <color auto="1"/>
      </right>
      <top/>
      <bottom/>
      <diagonal/>
    </border>
    <border>
      <left/>
      <right style="mediumDashed">
        <color auto="1"/>
      </right>
      <top style="thin">
        <color indexed="64"/>
      </top>
      <bottom style="thin">
        <color indexed="64"/>
      </bottom>
      <diagonal/>
    </border>
    <border>
      <left style="mediumDashed">
        <color indexed="64"/>
      </left>
      <right/>
      <top/>
      <bottom style="thin">
        <color indexed="64"/>
      </bottom>
      <diagonal/>
    </border>
    <border>
      <left/>
      <right style="mediumDashed">
        <color auto="1"/>
      </right>
      <top/>
      <bottom style="thin">
        <color indexed="64"/>
      </bottom>
      <diagonal/>
    </border>
    <border>
      <left style="mediumDashed">
        <color indexed="64"/>
      </left>
      <right/>
      <top style="thin">
        <color indexed="64"/>
      </top>
      <bottom/>
      <diagonal/>
    </border>
    <border>
      <left/>
      <right style="mediumDashed">
        <color auto="1"/>
      </right>
      <top style="thin">
        <color indexed="64"/>
      </top>
      <bottom/>
      <diagonal/>
    </border>
    <border>
      <left/>
      <right/>
      <top style="thin">
        <color rgb="FF000000"/>
      </top>
      <bottom style="thin">
        <color rgb="FF000000"/>
      </bottom>
      <diagonal/>
    </border>
    <border>
      <left/>
      <right/>
      <top/>
      <bottom style="medium">
        <color indexed="64"/>
      </bottom>
      <diagonal/>
    </border>
  </borders>
  <cellStyleXfs count="10">
    <xf numFmtId="0" fontId="0" fillId="0" borderId="0"/>
    <xf numFmtId="164" fontId="1" fillId="0" borderId="0" applyFont="0" applyFill="0" applyBorder="0" applyAlignment="0" applyProtection="0"/>
    <xf numFmtId="0" fontId="2" fillId="0" borderId="1" applyNumberFormat="0" applyFill="0" applyAlignment="0" applyProtection="0"/>
    <xf numFmtId="0" fontId="4" fillId="0" borderId="0" applyNumberFormat="0" applyFill="0" applyBorder="0" applyAlignment="0" applyProtection="0"/>
    <xf numFmtId="0" fontId="9" fillId="0" borderId="0" applyNumberFormat="0" applyFill="0" applyBorder="0" applyAlignment="0" applyProtection="0"/>
    <xf numFmtId="0" fontId="13" fillId="0" borderId="0"/>
    <xf numFmtId="0" fontId="14" fillId="0" borderId="0" applyNumberFormat="0" applyFont="0" applyBorder="0" applyProtection="0"/>
    <xf numFmtId="0" fontId="16" fillId="0" borderId="0" applyNumberFormat="0" applyBorder="0" applyProtection="0"/>
    <xf numFmtId="0" fontId="14" fillId="0" borderId="0"/>
    <xf numFmtId="0" fontId="18" fillId="0" borderId="0"/>
  </cellStyleXfs>
  <cellXfs count="50">
    <xf numFmtId="0" fontId="0" fillId="0" borderId="0" xfId="0"/>
    <xf numFmtId="0" fontId="5" fillId="0" borderId="0" xfId="0" applyFont="1"/>
    <xf numFmtId="0" fontId="6" fillId="0" borderId="0" xfId="0" applyFont="1"/>
    <xf numFmtId="0" fontId="7" fillId="0" borderId="0" xfId="0" applyFont="1"/>
    <xf numFmtId="0" fontId="4" fillId="0" borderId="0" xfId="3" applyBorder="1"/>
    <xf numFmtId="0" fontId="7" fillId="0" borderId="0" xfId="0" applyFont="1" applyAlignment="1">
      <alignment wrapText="1"/>
    </xf>
    <xf numFmtId="0" fontId="4" fillId="0" borderId="0" xfId="3" applyBorder="1" applyAlignment="1">
      <alignment horizontal="left" wrapText="1"/>
    </xf>
    <xf numFmtId="0" fontId="4" fillId="0" borderId="0" xfId="3"/>
    <xf numFmtId="0" fontId="8" fillId="0" borderId="0" xfId="3" applyFont="1" applyBorder="1" applyAlignment="1">
      <alignment horizontal="left" wrapText="1"/>
    </xf>
    <xf numFmtId="0" fontId="6" fillId="0" borderId="0" xfId="0" applyFont="1" applyAlignment="1">
      <alignment wrapText="1"/>
    </xf>
    <xf numFmtId="0" fontId="0" fillId="0" borderId="0" xfId="0" applyAlignment="1">
      <alignment wrapText="1"/>
    </xf>
    <xf numFmtId="0" fontId="3" fillId="0" borderId="0" xfId="0" applyFont="1"/>
    <xf numFmtId="0" fontId="7" fillId="0" borderId="0" xfId="0" applyFont="1" applyAlignment="1">
      <alignment horizontal="left" wrapText="1"/>
    </xf>
    <xf numFmtId="0" fontId="9" fillId="0" borderId="0" xfId="4" applyFill="1" applyBorder="1" applyAlignment="1">
      <alignment horizontal="left" wrapText="1"/>
    </xf>
    <xf numFmtId="0" fontId="10" fillId="0" borderId="0" xfId="2" applyFont="1" applyBorder="1"/>
    <xf numFmtId="0" fontId="11" fillId="0" borderId="0" xfId="0" applyFont="1"/>
    <xf numFmtId="0" fontId="12" fillId="0" borderId="0" xfId="0" applyFont="1"/>
    <xf numFmtId="0" fontId="7" fillId="2" borderId="2" xfId="5" applyFont="1" applyFill="1" applyBorder="1"/>
    <xf numFmtId="0" fontId="0" fillId="3" borderId="0" xfId="0" applyFill="1"/>
    <xf numFmtId="0" fontId="0" fillId="0" borderId="3" xfId="0" applyBorder="1"/>
    <xf numFmtId="0" fontId="0" fillId="0" borderId="4" xfId="0" applyBorder="1"/>
    <xf numFmtId="0" fontId="3" fillId="3" borderId="5" xfId="0" applyFont="1" applyFill="1" applyBorder="1"/>
    <xf numFmtId="0" fontId="3" fillId="0" borderId="5" xfId="0" applyFont="1" applyBorder="1"/>
    <xf numFmtId="0" fontId="0" fillId="0" borderId="0" xfId="0" applyAlignment="1">
      <alignment horizontal="right"/>
    </xf>
    <xf numFmtId="0" fontId="3" fillId="0" borderId="5" xfId="0" applyFont="1" applyBorder="1" applyAlignment="1">
      <alignment horizontal="right"/>
    </xf>
    <xf numFmtId="0" fontId="3" fillId="0" borderId="10" xfId="0" applyFont="1" applyBorder="1" applyAlignment="1">
      <alignment horizontal="right"/>
    </xf>
    <xf numFmtId="0" fontId="3" fillId="0" borderId="11" xfId="0" applyFont="1" applyBorder="1" applyAlignment="1">
      <alignment horizontal="right"/>
    </xf>
    <xf numFmtId="0" fontId="0" fillId="0" borderId="6" xfId="0" applyBorder="1" applyAlignment="1">
      <alignment horizontal="right"/>
    </xf>
    <xf numFmtId="0" fontId="0" fillId="0" borderId="8" xfId="0" applyBorder="1" applyAlignment="1">
      <alignment horizontal="right"/>
    </xf>
    <xf numFmtId="165" fontId="0" fillId="0" borderId="4" xfId="1" applyNumberFormat="1" applyFont="1" applyBorder="1" applyAlignment="1">
      <alignment horizontal="right"/>
    </xf>
    <xf numFmtId="165" fontId="0" fillId="0" borderId="7" xfId="1" applyNumberFormat="1" applyFont="1" applyBorder="1" applyAlignment="1">
      <alignment horizontal="right"/>
    </xf>
    <xf numFmtId="165" fontId="0" fillId="0" borderId="9" xfId="1" applyNumberFormat="1" applyFont="1" applyBorder="1" applyAlignment="1">
      <alignment horizontal="right"/>
    </xf>
    <xf numFmtId="165" fontId="0" fillId="0" borderId="3" xfId="1" applyNumberFormat="1" applyFont="1" applyBorder="1" applyAlignment="1">
      <alignment horizontal="right"/>
    </xf>
    <xf numFmtId="165" fontId="0" fillId="0" borderId="12" xfId="1" applyNumberFormat="1" applyFont="1" applyBorder="1" applyAlignment="1">
      <alignment horizontal="right"/>
    </xf>
    <xf numFmtId="165" fontId="0" fillId="0" borderId="13" xfId="1" applyNumberFormat="1" applyFont="1" applyBorder="1" applyAlignment="1">
      <alignment horizontal="right"/>
    </xf>
    <xf numFmtId="0" fontId="3" fillId="0" borderId="5" xfId="0" applyFont="1" applyBorder="1" applyAlignment="1">
      <alignment wrapText="1"/>
    </xf>
    <xf numFmtId="0" fontId="0" fillId="3" borderId="0" xfId="6" applyFont="1" applyFill="1"/>
    <xf numFmtId="0" fontId="15" fillId="3" borderId="0" xfId="6" applyFont="1" applyFill="1" applyAlignment="1">
      <alignment horizontal="left"/>
    </xf>
    <xf numFmtId="0" fontId="16" fillId="3" borderId="0" xfId="7" applyFill="1"/>
    <xf numFmtId="0" fontId="14" fillId="0" borderId="0" xfId="8"/>
    <xf numFmtId="0" fontId="17" fillId="3" borderId="0" xfId="6" applyFont="1" applyFill="1" applyAlignment="1">
      <alignment horizontal="left"/>
    </xf>
    <xf numFmtId="0" fontId="7" fillId="4" borderId="0" xfId="9" applyFont="1" applyFill="1"/>
    <xf numFmtId="0" fontId="9" fillId="3" borderId="14" xfId="6" applyFont="1" applyFill="1" applyBorder="1" applyAlignment="1">
      <alignment horizontal="left" wrapText="1"/>
    </xf>
    <xf numFmtId="0" fontId="17" fillId="0" borderId="0" xfId="8" applyFont="1"/>
    <xf numFmtId="0" fontId="9" fillId="3" borderId="0" xfId="7" applyFont="1" applyFill="1"/>
    <xf numFmtId="166" fontId="17" fillId="3" borderId="0" xfId="7" applyNumberFormat="1" applyFont="1" applyFill="1"/>
    <xf numFmtId="0" fontId="9" fillId="3" borderId="15" xfId="7" applyFont="1" applyFill="1" applyBorder="1"/>
    <xf numFmtId="166" fontId="17" fillId="3" borderId="15" xfId="7" applyNumberFormat="1" applyFont="1" applyFill="1" applyBorder="1"/>
    <xf numFmtId="0" fontId="0" fillId="0" borderId="0" xfId="6" applyFont="1"/>
    <xf numFmtId="0" fontId="4" fillId="0" borderId="0" xfId="3" applyBorder="1" applyAlignment="1">
      <alignment horizontal="left" wrapText="1"/>
    </xf>
  </cellXfs>
  <cellStyles count="10">
    <cellStyle name="Comma" xfId="1" builtinId="3"/>
    <cellStyle name="Heading 1" xfId="2" builtinId="16"/>
    <cellStyle name="Heading 2 2" xfId="4" xr:uid="{8D573DCA-16B8-40B7-8D74-B0BDFE6AFFBB}"/>
    <cellStyle name="Hyperlink" xfId="3" builtinId="8"/>
    <cellStyle name="Normal" xfId="0" builtinId="0"/>
    <cellStyle name="Normal 11" xfId="8" xr:uid="{97504FF9-8B98-4B69-906F-28A5738EAFA7}"/>
    <cellStyle name="Normal 2 2 6" xfId="7" xr:uid="{3399D9C2-2D7A-44D8-BECE-49A97A1FB3B9}"/>
    <cellStyle name="Normal 2 4" xfId="9" xr:uid="{DD18FB6E-F68A-4DD8-BDED-D7A68C92AE83}"/>
    <cellStyle name="Normal 2 6" xfId="6" xr:uid="{43963A6B-D63D-4542-889D-AD85E352300C}"/>
    <cellStyle name="Normal 3" xfId="5" xr:uid="{E33CB81A-80D8-43F5-AD71-CA10046C1EAE}"/>
  </cellStyles>
  <dxfs count="105">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style="mediumDashed">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style="mediumDashed">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border diagonalUp="0" diagonalDown="0">
        <left/>
        <right/>
        <top style="thin">
          <color indexed="64"/>
        </top>
        <bottom style="thin">
          <color indexed="64"/>
        </bottom>
        <vertical/>
        <horizontal/>
      </border>
    </dxf>
    <dxf>
      <border diagonalUp="0" diagonalDown="0">
        <left/>
        <right/>
        <top style="thin">
          <color indexed="64"/>
        </top>
        <bottom style="thin">
          <color indexed="64"/>
        </bottom>
        <vertical/>
        <horizontal/>
      </border>
    </dxf>
    <dxf>
      <border outline="0">
        <top style="medium">
          <color auto="1"/>
        </top>
        <bottom style="thin">
          <color indexed="64"/>
        </bottom>
      </border>
    </dxf>
    <dxf>
      <font>
        <b val="0"/>
        <i val="0"/>
        <strike val="0"/>
        <condense val="0"/>
        <extend val="0"/>
        <outline val="0"/>
        <shadow val="0"/>
        <u val="none"/>
        <vertAlign val="baseline"/>
        <sz val="12"/>
        <color theme="1"/>
        <name val="Arial"/>
        <family val="2"/>
        <scheme val="none"/>
      </font>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style="mediumDashed">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style="mediumDashed">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border diagonalUp="0" diagonalDown="0">
        <left/>
        <right/>
        <top style="thin">
          <color indexed="64"/>
        </top>
        <bottom style="thin">
          <color indexed="64"/>
        </bottom>
        <vertical/>
        <horizontal/>
      </border>
    </dxf>
    <dxf>
      <border diagonalUp="0" diagonalDown="0">
        <left/>
        <right/>
        <top style="thin">
          <color indexed="64"/>
        </top>
        <bottom style="thin">
          <color indexed="64"/>
        </bottom>
        <vertical/>
        <horizontal/>
      </border>
    </dxf>
    <dxf>
      <border outline="0">
        <top style="medium">
          <color auto="1"/>
        </top>
        <bottom style="thin">
          <color indexed="64"/>
        </bottom>
      </border>
    </dxf>
    <dxf>
      <font>
        <b val="0"/>
        <i val="0"/>
        <strike val="0"/>
        <condense val="0"/>
        <extend val="0"/>
        <outline val="0"/>
        <shadow val="0"/>
        <u val="none"/>
        <vertAlign val="baseline"/>
        <sz val="12"/>
        <color theme="1"/>
        <name val="Arial"/>
        <family val="2"/>
        <scheme val="none"/>
      </font>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font>
        <strike val="0"/>
      </font>
    </dxf>
  </dxfs>
  <tableStyles count="1" defaultTableStyle="Table Style 1" defaultPivotStyle="PivotStyleLight16">
    <tableStyle name="Table Style 1" pivot="0" count="1" xr9:uid="{6F9E06DC-DE7C-46D2-B330-6484EB502941}">
      <tableStyleElement type="wholeTable" dxfId="10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alcChain" Target="calcChain.xml" Id="rId14" /><Relationship Type="http://schemas.openxmlformats.org/officeDocument/2006/relationships/customXml" Target="/customXML/item2.xml" Id="R76730cdad4ae4ccb"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06A4FA-D3B1-4557-8A2A-2B9082A27148}" name="Table1" displayName="Table1" ref="A4:N31" totalsRowShown="0" headerRowDxfId="103" headerRowBorderDxfId="102" tableBorderDxfId="101">
  <autoFilter ref="A4:N31" xr:uid="{0C06A4FA-D3B1-4557-8A2A-2B9082A271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74D93BD-380C-43DC-8392-5E6C9BFDC0CC}" name="Category"/>
    <tableColumn id="2" xr3:uid="{14FD2AF6-B27E-42D5-9FC1-564D62EE69B3}" name="Sub-category"/>
    <tableColumn id="3" xr3:uid="{30EB065F-CAB8-42AD-A003-CD7A852082E8}" name="Main mode"/>
    <tableColumn id="4" xr3:uid="{3AA3CD47-E3F5-4686-9D66-D70C2DDF88AB}" name="2013" dataDxfId="100"/>
    <tableColumn id="5" xr3:uid="{25216152-FC00-4E4A-A31C-9DEA70518F68}" name="2014" dataDxfId="99"/>
    <tableColumn id="6" xr3:uid="{E05687B0-AC23-46BD-88AB-E6CAB0D7BEDD}" name="2015" dataDxfId="98"/>
    <tableColumn id="7" xr3:uid="{0E2CCBB7-D414-42A4-A880-CD1F0A19F146}" name="2016" dataDxfId="97"/>
    <tableColumn id="8" xr3:uid="{566C90FB-21B6-43E2-82B4-FAF1CE665BF1}" name="2017" dataDxfId="96"/>
    <tableColumn id="9" xr3:uid="{B94406A8-A177-4643-820B-AC62A01F3921}" name="2018" dataDxfId="95"/>
    <tableColumn id="10" xr3:uid="{DB14FA1A-B4A3-4281-94AE-D3EB08C43D77}" name="2019" dataDxfId="94"/>
    <tableColumn id="11" xr3:uid="{644AAC3D-34CF-4D2D-BEBB-DF5A736116C6}" name="2020" dataDxfId="93"/>
    <tableColumn id="12" xr3:uid="{A78CB362-A9DD-4252-9021-4D3143A84DD9}" name="2021" dataDxfId="92"/>
    <tableColumn id="13" xr3:uid="{0331DA27-7AFA-486A-8F95-E596B121B809}" name="2022" dataDxfId="91"/>
    <tableColumn id="14" xr3:uid="{ECEADF57-26D0-459A-A87B-ABE6951D6186}" name="2023" dataDxfId="9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42D2DF-5CEC-4735-B145-A69E64891D0E}" name="Table2" displayName="Table2" ref="A4:N31" totalsRowShown="0" headerRowDxfId="89" headerRowBorderDxfId="88" tableBorderDxfId="87">
  <autoFilter ref="A4:N31" xr:uid="{5042D2DF-5CEC-4735-B145-A69E64891D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CEFA81E-EE95-49FC-9F53-4F339CFAEEE7}" name="Category"/>
    <tableColumn id="2" xr3:uid="{391C403F-4398-4BF1-96EC-EF62DE20C573}" name="Sub-category"/>
    <tableColumn id="3" xr3:uid="{0CD04654-D8CB-479B-B167-80DEF33E95AA}" name="Method"/>
    <tableColumn id="4" xr3:uid="{DE4C8315-56BB-48E7-A076-E44070BE1808}" name="2013" dataDxfId="86"/>
    <tableColumn id="5" xr3:uid="{24A343D1-22E5-4C8E-B103-77DC5258EEC6}" name="2014" dataDxfId="85"/>
    <tableColumn id="6" xr3:uid="{7A755ECD-DC41-48BF-A70F-822E2B1003A6}" name="2015" dataDxfId="84"/>
    <tableColumn id="7" xr3:uid="{9A3DC383-888E-4C7C-BCD8-D5A24FF6E4FE}" name="2016" dataDxfId="83"/>
    <tableColumn id="8" xr3:uid="{65548643-8722-48BB-BFDC-6FFA52A431A3}" name="2017" dataDxfId="82"/>
    <tableColumn id="9" xr3:uid="{85402D73-78D1-4E30-B5CF-19B3C0742C41}" name="2018" dataDxfId="81"/>
    <tableColumn id="10" xr3:uid="{058390B8-FB60-437B-A515-7B4CE2C38B12}" name="2019" dataDxfId="80"/>
    <tableColumn id="11" xr3:uid="{3B987931-477E-4E7F-A864-10403C4DE36D}" name="2020" dataDxfId="79"/>
    <tableColumn id="12" xr3:uid="{7F5B0753-DD69-4638-98D6-609FEEC80E0A}" name="2021" dataDxfId="78"/>
    <tableColumn id="13" xr3:uid="{14533F13-2F80-446E-B31A-033D729DF29D}" name="2022" dataDxfId="77"/>
    <tableColumn id="14" xr3:uid="{AD3AFCF2-81AC-468D-B204-92AE13D7E16C}" name="2023" dataDxfId="76"/>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14D408-1D55-4685-B16E-32C15FE5BBE3}" name="Table4" displayName="Table4" ref="A4:M10" totalsRowShown="0" headerRowDxfId="75" dataDxfId="73" headerRowBorderDxfId="74" tableBorderDxfId="72" dataCellStyle="Comma">
  <autoFilter ref="A4:M10" xr:uid="{1314D408-1D55-4685-B16E-32C15FE5BB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3901B1-4989-468C-8C1C-D10C816AA951}" name="Category" dataDxfId="71"/>
    <tableColumn id="2" xr3:uid="{E7EACBC5-CF47-4E8D-87EB-F8514D0B6A71}" name="Sub-category" dataDxfId="70"/>
    <tableColumn id="3" xr3:uid="{372C00F7-F476-4696-974B-B0A69FEDB355}" name="2013" dataDxfId="69" dataCellStyle="Comma"/>
    <tableColumn id="4" xr3:uid="{8E52D55B-7316-4610-8C68-DF2175A4C562}" name="2014" dataDxfId="68" dataCellStyle="Comma"/>
    <tableColumn id="5" xr3:uid="{D17ABFEC-C8CD-41CA-9BC7-A8E6247284DF}" name="2015" dataDxfId="67" dataCellStyle="Comma"/>
    <tableColumn id="6" xr3:uid="{4569B53D-0EC9-48BC-97F5-D8BF700BD9B5}" name="2016" dataDxfId="66" dataCellStyle="Comma"/>
    <tableColumn id="7" xr3:uid="{877F1E81-E844-49FB-A4F8-A3BC78B5D185}" name="2017" dataDxfId="65" dataCellStyle="Comma"/>
    <tableColumn id="8" xr3:uid="{8998BDB5-9A02-4ABD-8D34-3352E48F3CE6}" name="2018" dataDxfId="64" dataCellStyle="Comma"/>
    <tableColumn id="9" xr3:uid="{37FE19F9-FC5A-4E7F-83F1-648CACB9CC61}" name="2019" dataDxfId="63" dataCellStyle="Comma"/>
    <tableColumn id="10" xr3:uid="{E87FC236-4D80-418D-BE6F-031178483285}" name="2020" dataDxfId="62" dataCellStyle="Comma"/>
    <tableColumn id="11" xr3:uid="{9A83AA24-6BCF-4B53-984D-562596E90AFF}" name="2021" dataDxfId="61" dataCellStyle="Comma"/>
    <tableColumn id="12" xr3:uid="{EF18DBA2-0C7D-40F0-99D2-B537FEF076EA}" name="2022" dataDxfId="60" dataCellStyle="Comma"/>
    <tableColumn id="13" xr3:uid="{06182AB9-D47A-41E5-9011-246DA336CFBB}" name="2023" dataDxfId="59" dataCellStyle="Comma"/>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745F47D-8DA6-4893-8E2D-56E114CE35A3}" name="Table5" displayName="Table5" ref="A4:N16" totalsRowShown="0" headerRowDxfId="58" headerRowBorderDxfId="57" tableBorderDxfId="56">
  <autoFilter ref="A4:N16" xr:uid="{4745F47D-8DA6-4893-8E2D-56E114CE35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5931A7B-8297-463C-AAB2-DA4833332056}" name="Category"/>
    <tableColumn id="2" xr3:uid="{ECAAFDBE-6352-4179-91E5-7903C3A8423F}" name="Sub-category"/>
    <tableColumn id="3" xr3:uid="{8A1F7A90-35E2-430E-8732-3EA9DC0651A0}" name="Number of cars available"/>
    <tableColumn id="4" xr3:uid="{E49E5223-59A3-41F4-9114-A7B046A5B4DC}" name="2013" dataDxfId="55"/>
    <tableColumn id="5" xr3:uid="{B8B08818-026E-47CA-8177-68580D3134B9}" name="2014" dataDxfId="54"/>
    <tableColumn id="6" xr3:uid="{919E1E6D-67D7-4CB3-902E-32BCCC9FEEBB}" name="2015" dataDxfId="53"/>
    <tableColumn id="7" xr3:uid="{1E3953D8-72F4-4BFF-8D57-B54AE7C4231E}" name="2016" dataDxfId="52"/>
    <tableColumn id="8" xr3:uid="{28D59C86-96CB-409F-9B45-85811580C609}" name="2017" dataDxfId="51"/>
    <tableColumn id="9" xr3:uid="{8D959640-D11E-45DE-B9DC-C620B0423B94}" name="2018" dataDxfId="50"/>
    <tableColumn id="10" xr3:uid="{BAAC41FC-5737-4DE2-9CA3-413E88F01942}" name="2019" dataDxfId="49"/>
    <tableColumn id="11" xr3:uid="{0F43F788-2E01-4398-BB13-6368631D4D37}" name="2020" dataDxfId="48"/>
    <tableColumn id="12" xr3:uid="{42DE576C-258D-4C8E-80C0-800E5052CAEB}" name="2021" dataDxfId="47"/>
    <tableColumn id="13" xr3:uid="{467270ED-3594-4303-9551-E2BA4CA24463}" name="2022" dataDxfId="46"/>
    <tableColumn id="14" xr3:uid="{77BAA067-EBB0-4FFD-965F-8E5ACE91B703}" name="2023" dataDxfId="45"/>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D5E775-5D8F-4AB8-B7FE-3B3617CC9244}" name="Table6" displayName="Table6" ref="A4:N13" totalsRowShown="0" headerRowDxfId="44" headerRowBorderDxfId="43" tableBorderDxfId="42">
  <autoFilter ref="A4:N13" xr:uid="{68D5E775-5D8F-4AB8-B7FE-3B3617CC92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D154A82-39C5-4F52-95BE-171D224CDD63}" name="Category"/>
    <tableColumn id="2" xr3:uid="{FB0F2971-EB00-4D5B-9761-02E7A1F1FE98}" name="Sub-category"/>
    <tableColumn id="3" xr3:uid="{33068004-14A1-4C68-9BCB-0DAFF9CBE72B}" name="Used/not used "/>
    <tableColumn id="4" xr3:uid="{603C4365-3EE4-4905-98CF-4DBCCE485C74}" name="2013" dataDxfId="41"/>
    <tableColumn id="5" xr3:uid="{69B63C73-4044-49FF-A845-2ABE6A1B7F18}" name="2014" dataDxfId="40"/>
    <tableColumn id="6" xr3:uid="{72D6AC47-D286-4932-A69B-4FDD089DC4CD}" name="2015" dataDxfId="39"/>
    <tableColumn id="7" xr3:uid="{317CC32D-B567-431E-88ED-AC696DB18FFB}" name="2016" dataDxfId="38"/>
    <tableColumn id="8" xr3:uid="{C0D7C2A7-D7E8-47C3-8915-355DE63CEF62}" name="2017" dataDxfId="37"/>
    <tableColumn id="9" xr3:uid="{55CDAD5F-C4CE-4853-ACE0-6D0C4BB70D00}" name="2018" dataDxfId="36"/>
    <tableColumn id="10" xr3:uid="{0E0417A1-45B1-4CC3-9A5D-E6700D5495F1}" name="2019" dataDxfId="35"/>
    <tableColumn id="11" xr3:uid="{9AF5DD9D-BB14-4E07-B8EB-1B1E08DB70C9}" name="2020" dataDxfId="34"/>
    <tableColumn id="12" xr3:uid="{FCCBEF93-2E66-4D60-81E3-8484BCF94D1A}" name="2021" dataDxfId="33"/>
    <tableColumn id="13" xr3:uid="{AA8DB14E-B0D2-4FAD-B8F5-42B2688ECA1C}" name="2022" dataDxfId="32"/>
    <tableColumn id="14" xr3:uid="{2C377C18-1775-4541-BC5A-AD7587B9D119}" name="2023" dataDxfId="31"/>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C4FCC3-BE15-4C43-B33A-E450E5D61772}" name="Table7" displayName="Table7" ref="A4:N13" totalsRowShown="0" headerRowDxfId="30" headerRowBorderDxfId="29" tableBorderDxfId="28">
  <autoFilter ref="A4:N13" xr:uid="{3AC4FCC3-BE15-4C43-B33A-E450E5D617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753E2DA-0A6F-4C48-913F-DA17341266BB}" name="Category"/>
    <tableColumn id="2" xr3:uid="{4BB44FBA-5DE9-42A7-9BF6-4420B0D0455F}" name="Sub-category"/>
    <tableColumn id="3" xr3:uid="{EB29CADF-114A-4258-BE52-858FEB1BFF88}" name="Used/not used "/>
    <tableColumn id="4" xr3:uid="{400F73E8-E6F3-438B-AE5D-6D65E1E9079B}" name="2013" dataDxfId="27"/>
    <tableColumn id="5" xr3:uid="{1B619037-327F-4A9F-A3E7-BF6A21EF78F4}" name="2014" dataDxfId="26"/>
    <tableColumn id="6" xr3:uid="{8CE16C61-8E23-483B-A2A4-EFE14C13850A}" name="2015" dataDxfId="25"/>
    <tableColumn id="7" xr3:uid="{2F9AA051-2BCC-4921-BB77-094EBC961391}" name="2016" dataDxfId="24"/>
    <tableColumn id="8" xr3:uid="{7432146D-4A34-444E-AA84-85264C93C6E9}" name="2017" dataDxfId="23"/>
    <tableColumn id="9" xr3:uid="{73B32A20-5CFC-4BC6-9CCF-99439AC25B35}" name="2018" dataDxfId="22"/>
    <tableColumn id="10" xr3:uid="{F408DA97-F4F1-41C5-B976-127E12E13F0F}" name="2019" dataDxfId="21"/>
    <tableColumn id="11" xr3:uid="{E43A3F11-DD58-4A7B-9B81-C8EA2E5945B0}" name="2020" dataDxfId="20"/>
    <tableColumn id="12" xr3:uid="{2302D4AE-E65C-4026-93F5-00230FB7D0F7}" name="2021" dataDxfId="19"/>
    <tableColumn id="13" xr3:uid="{BB739ADC-15C6-4A54-9199-1AE44E15AAD7}" name="2022" dataDxfId="18"/>
    <tableColumn id="14" xr3:uid="{92DAB7EE-1F7B-4EA7-A805-A6542DBEB524}" name="2023" dataDxfId="17"/>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800EA5-DFD4-4883-B478-CFA047912DBB}" name="Table8" displayName="Table8" ref="A4:M10" totalsRowShown="0" headerRowDxfId="16" dataDxfId="14" headerRowBorderDxfId="15" tableBorderDxfId="13" dataCellStyle="Comma">
  <autoFilter ref="A4:M10" xr:uid="{03800EA5-DFD4-4883-B478-CFA047912D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A62250E-EA13-44D6-B2B3-87C36E0670FB}" name="Category" dataDxfId="12"/>
    <tableColumn id="2" xr3:uid="{2455FAA3-71F5-447F-976C-29D4B09C2547}" name="Sub-category" dataDxfId="11"/>
    <tableColumn id="3" xr3:uid="{C1227454-7F51-4EAF-9754-858566B6A2CD}" name="2013" dataDxfId="10" dataCellStyle="Comma"/>
    <tableColumn id="4" xr3:uid="{831F62BB-0A6A-4D46-B488-9F2D535D9261}" name="2014" dataDxfId="9" dataCellStyle="Comma"/>
    <tableColumn id="5" xr3:uid="{1F88450E-EBD9-4936-A438-9D15D696301E}" name="2015" dataDxfId="8" dataCellStyle="Comma"/>
    <tableColumn id="6" xr3:uid="{A923D24A-AF7E-441E-BCB2-6AB790FAAE94}" name="2016" dataDxfId="7" dataCellStyle="Comma"/>
    <tableColumn id="7" xr3:uid="{DD43BC79-9508-42E3-B53E-678DADE2B9EF}" name="2017" dataDxfId="6" dataCellStyle="Comma"/>
    <tableColumn id="8" xr3:uid="{EE169A29-02CB-41BA-9498-9B9CCF820824}" name="2018" dataDxfId="5" dataCellStyle="Comma"/>
    <tableColumn id="9" xr3:uid="{9922B5A4-2F25-4056-8EF4-569D9DBC8C48}" name="2019" dataDxfId="4" dataCellStyle="Comma"/>
    <tableColumn id="10" xr3:uid="{7258094D-EEDA-4876-A4F4-8EF6D2BE54C4}" name="2020" dataDxfId="3" dataCellStyle="Comma"/>
    <tableColumn id="11" xr3:uid="{5C010910-4672-4426-9E17-CB4288D8E00F}" name="2021" dataDxfId="2" dataCellStyle="Comma"/>
    <tableColumn id="12" xr3:uid="{05F7256C-FE2C-45D7-9358-918B407254C7}" name="2022" dataDxfId="1" dataCellStyle="Comma"/>
    <tableColumn id="13" xr3:uid="{C29FBA87-CE69-4A0E-B49B-453ADC9F0682}" name="2023" dataDxfId="0" dataCellStyle="Comma"/>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7" Type="http://schemas.openxmlformats.org/officeDocument/2006/relationships/hyperlink" Target="https://www.transportfocus.org.uk/insight/your-bus-journey/"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6" Type="http://schemas.openxmlformats.org/officeDocument/2006/relationships/hyperlink" Target="https://www.transportfocus.org.uk/insight/rail-users-weekly-survey/" TargetMode="External"/><Relationship Id="rId5" Type="http://schemas.openxmlformats.org/officeDocument/2006/relationships/hyperlink" Target="https://www.transport.gov.scot/our-approach/statistics/" TargetMode="External"/><Relationship Id="rId4" Type="http://schemas.openxmlformats.org/officeDocument/2006/relationships/hyperlink" Target="https://www.transport.gov.scot/our-approach/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533D-0E76-4ED2-974B-8176DF843CF5}">
  <dimension ref="A1:K36"/>
  <sheetViews>
    <sheetView tabSelected="1" workbookViewId="0"/>
  </sheetViews>
  <sheetFormatPr defaultRowHeight="15" x14ac:dyDescent="0.35"/>
  <cols>
    <col min="1" max="1" width="90.0625" customWidth="1"/>
  </cols>
  <sheetData>
    <row r="1" spans="1:11" ht="17.600000000000001" x14ac:dyDescent="0.4">
      <c r="A1" s="1" t="s">
        <v>116</v>
      </c>
    </row>
    <row r="2" spans="1:11" ht="15.45" x14ac:dyDescent="0.4">
      <c r="A2" s="2" t="s">
        <v>0</v>
      </c>
    </row>
    <row r="3" spans="1:11" x14ac:dyDescent="0.35">
      <c r="A3" s="3" t="s">
        <v>1</v>
      </c>
    </row>
    <row r="4" spans="1:11" x14ac:dyDescent="0.35">
      <c r="A4" s="4" t="s">
        <v>2</v>
      </c>
    </row>
    <row r="5" spans="1:11" ht="30" x14ac:dyDescent="0.35">
      <c r="A5" s="5" t="s">
        <v>3</v>
      </c>
      <c r="B5" s="5"/>
      <c r="C5" s="5"/>
      <c r="D5" s="5"/>
      <c r="E5" s="5"/>
      <c r="F5" s="5"/>
      <c r="G5" s="5"/>
      <c r="H5" s="5"/>
      <c r="I5" s="5"/>
      <c r="J5" s="5"/>
      <c r="K5" s="5"/>
    </row>
    <row r="6" spans="1:11" x14ac:dyDescent="0.35">
      <c r="A6" s="49" t="s">
        <v>4</v>
      </c>
      <c r="B6" s="49"/>
      <c r="C6" s="49"/>
      <c r="D6" s="49"/>
      <c r="E6" s="49"/>
      <c r="F6" s="49"/>
      <c r="G6" s="49"/>
      <c r="H6" s="49"/>
      <c r="I6" s="49"/>
      <c r="J6" s="49"/>
      <c r="K6" s="49"/>
    </row>
    <row r="7" spans="1:11" x14ac:dyDescent="0.35">
      <c r="A7" s="6" t="s">
        <v>5</v>
      </c>
      <c r="B7" s="6"/>
      <c r="C7" s="6"/>
      <c r="D7" s="6"/>
      <c r="E7" s="6"/>
      <c r="F7" s="6"/>
      <c r="G7" s="6"/>
      <c r="H7" s="6"/>
      <c r="I7" s="6"/>
      <c r="J7" s="6"/>
      <c r="K7" s="6"/>
    </row>
    <row r="8" spans="1:11" x14ac:dyDescent="0.35">
      <c r="A8" s="7" t="s">
        <v>6</v>
      </c>
      <c r="B8" s="6"/>
      <c r="C8" s="6"/>
      <c r="D8" s="6"/>
      <c r="E8" s="6"/>
      <c r="F8" s="6"/>
      <c r="G8" s="6"/>
      <c r="H8" s="6"/>
      <c r="I8" s="6"/>
      <c r="J8" s="6"/>
      <c r="K8" s="6"/>
    </row>
    <row r="9" spans="1:11" x14ac:dyDescent="0.35">
      <c r="A9" s="7" t="s">
        <v>7</v>
      </c>
      <c r="B9" s="6"/>
      <c r="C9" s="6"/>
      <c r="D9" s="8"/>
      <c r="E9" s="6"/>
      <c r="F9" s="6"/>
      <c r="G9" s="6"/>
      <c r="H9" s="6"/>
      <c r="I9" s="6"/>
      <c r="J9" s="6"/>
      <c r="K9" s="6"/>
    </row>
    <row r="10" spans="1:11" ht="17.149999999999999" customHeight="1" x14ac:dyDescent="0.35">
      <c r="A10" s="7" t="s">
        <v>8</v>
      </c>
      <c r="B10" s="6"/>
      <c r="C10" s="6"/>
      <c r="D10" s="8"/>
      <c r="E10" s="6"/>
      <c r="F10" s="6"/>
      <c r="G10" s="6"/>
      <c r="H10" s="6"/>
      <c r="I10" s="6"/>
      <c r="J10" s="6"/>
      <c r="K10" s="6"/>
    </row>
    <row r="11" spans="1:11" ht="17.149999999999999" customHeight="1" x14ac:dyDescent="0.4">
      <c r="A11" s="9" t="s">
        <v>9</v>
      </c>
      <c r="B11" s="6"/>
      <c r="C11" s="6"/>
      <c r="D11" s="8"/>
      <c r="E11" s="6"/>
      <c r="F11" s="6"/>
      <c r="G11" s="6"/>
      <c r="H11" s="6"/>
      <c r="I11" s="6"/>
      <c r="J11" s="6"/>
      <c r="K11" s="6"/>
    </row>
    <row r="12" spans="1:11" ht="60" x14ac:dyDescent="0.35">
      <c r="A12" s="10" t="s">
        <v>10</v>
      </c>
      <c r="B12" s="6"/>
      <c r="C12" s="6"/>
      <c r="D12" s="8"/>
      <c r="E12" s="6"/>
      <c r="F12" s="6"/>
      <c r="G12" s="6"/>
      <c r="H12" s="6"/>
      <c r="I12" s="6"/>
      <c r="J12" s="6"/>
      <c r="K12" s="6"/>
    </row>
    <row r="13" spans="1:11" ht="45" x14ac:dyDescent="0.35">
      <c r="A13" s="10" t="s">
        <v>11</v>
      </c>
      <c r="B13" s="6"/>
      <c r="C13" s="6"/>
      <c r="D13" s="8"/>
      <c r="E13" s="6"/>
      <c r="F13" s="6"/>
      <c r="G13" s="6"/>
      <c r="H13" s="6"/>
      <c r="I13" s="6"/>
      <c r="J13" s="6"/>
      <c r="K13" s="6"/>
    </row>
    <row r="14" spans="1:11" ht="30" x14ac:dyDescent="0.35">
      <c r="A14" s="10" t="s">
        <v>12</v>
      </c>
      <c r="B14" s="6"/>
      <c r="C14" s="6"/>
      <c r="D14" s="8"/>
      <c r="E14" s="6"/>
      <c r="F14" s="6"/>
      <c r="G14" s="6"/>
      <c r="H14" s="6"/>
      <c r="I14" s="6"/>
      <c r="J14" s="6"/>
      <c r="K14" s="6"/>
    </row>
    <row r="15" spans="1:11" x14ac:dyDescent="0.35">
      <c r="A15" s="10" t="s">
        <v>13</v>
      </c>
      <c r="B15" s="6"/>
      <c r="C15" s="6"/>
      <c r="D15" s="8"/>
      <c r="E15" s="6"/>
      <c r="F15" s="6"/>
      <c r="G15" s="6"/>
      <c r="H15" s="6"/>
      <c r="I15" s="6"/>
      <c r="J15" s="6"/>
      <c r="K15" s="6"/>
    </row>
    <row r="16" spans="1:11" ht="15.45" x14ac:dyDescent="0.4">
      <c r="A16" s="11" t="s">
        <v>14</v>
      </c>
    </row>
    <row r="17" spans="1:9" ht="158.15" customHeight="1" x14ac:dyDescent="0.35">
      <c r="A17" s="10" t="s">
        <v>15</v>
      </c>
      <c r="B17" s="10"/>
      <c r="C17" s="10"/>
      <c r="D17" s="10"/>
      <c r="E17" s="10"/>
      <c r="F17" s="10"/>
      <c r="G17" s="10"/>
      <c r="H17" s="10"/>
      <c r="I17" s="10"/>
    </row>
    <row r="18" spans="1:9" ht="15.45" x14ac:dyDescent="0.4">
      <c r="A18" s="11" t="s">
        <v>16</v>
      </c>
    </row>
    <row r="19" spans="1:9" ht="30" x14ac:dyDescent="0.35">
      <c r="A19" s="10" t="s">
        <v>17</v>
      </c>
    </row>
    <row r="20" spans="1:9" ht="15.45" x14ac:dyDescent="0.4">
      <c r="A20" s="2" t="s">
        <v>18</v>
      </c>
    </row>
    <row r="21" spans="1:9" x14ac:dyDescent="0.35">
      <c r="A21" s="3" t="s">
        <v>19</v>
      </c>
    </row>
    <row r="22" spans="1:9" ht="15.45" x14ac:dyDescent="0.4">
      <c r="A22" s="2" t="s">
        <v>20</v>
      </c>
    </row>
    <row r="23" spans="1:9" x14ac:dyDescent="0.35">
      <c r="A23" s="5" t="s">
        <v>21</v>
      </c>
    </row>
    <row r="24" spans="1:9" x14ac:dyDescent="0.35">
      <c r="A24" s="12" t="s">
        <v>22</v>
      </c>
    </row>
    <row r="25" spans="1:9" ht="30" x14ac:dyDescent="0.35">
      <c r="A25" s="5" t="s">
        <v>23</v>
      </c>
    </row>
    <row r="26" spans="1:9" ht="30" x14ac:dyDescent="0.35">
      <c r="A26" s="5" t="s">
        <v>24</v>
      </c>
    </row>
    <row r="27" spans="1:9" ht="15.45" x14ac:dyDescent="0.4">
      <c r="A27" s="11" t="s">
        <v>25</v>
      </c>
    </row>
    <row r="28" spans="1:9" ht="81.650000000000006" customHeight="1" x14ac:dyDescent="0.35">
      <c r="A28" s="10" t="s">
        <v>101</v>
      </c>
    </row>
    <row r="29" spans="1:9" ht="15.45" x14ac:dyDescent="0.4">
      <c r="A29" s="11" t="s">
        <v>26</v>
      </c>
    </row>
    <row r="30" spans="1:9" ht="60" x14ac:dyDescent="0.35">
      <c r="A30" s="10" t="s">
        <v>27</v>
      </c>
    </row>
    <row r="31" spans="1:9" ht="45" x14ac:dyDescent="0.35">
      <c r="A31" s="10" t="s">
        <v>28</v>
      </c>
    </row>
    <row r="32" spans="1:9" ht="31.3" customHeight="1" x14ac:dyDescent="0.35">
      <c r="A32" s="10" t="s">
        <v>29</v>
      </c>
    </row>
    <row r="33" spans="1:1" ht="30" x14ac:dyDescent="0.35">
      <c r="A33" s="10" t="s">
        <v>30</v>
      </c>
    </row>
    <row r="34" spans="1:1" ht="30" x14ac:dyDescent="0.35">
      <c r="A34" s="10" t="s">
        <v>31</v>
      </c>
    </row>
    <row r="35" spans="1:1" ht="15.45" x14ac:dyDescent="0.4">
      <c r="A35" s="13" t="s">
        <v>32</v>
      </c>
    </row>
    <row r="36" spans="1:1" x14ac:dyDescent="0.35">
      <c r="A36" s="4" t="s">
        <v>33</v>
      </c>
    </row>
  </sheetData>
  <mergeCells count="1">
    <mergeCell ref="A6:K6"/>
  </mergeCells>
  <hyperlinks>
    <hyperlink ref="A6" r:id="rId1" xr:uid="{8CBA0304-BD3C-4628-8A0D-5435B8148806}"/>
    <hyperlink ref="A4" r:id="rId2" location="42764" xr:uid="{8A5922EA-F1D6-44BE-A474-D4FEB8E12869}"/>
    <hyperlink ref="A36" r:id="rId3" xr:uid="{E9B425AC-B1F2-4093-A81E-6FCA94D7786A}"/>
    <hyperlink ref="A7" r:id="rId4" location="42763" xr:uid="{C7007FF7-3240-425A-81F0-C599E3428BBD}"/>
    <hyperlink ref="A8" r:id="rId5" location="75058" xr:uid="{DDA5BEB0-9CDA-4C64-8AA6-0F46FD5EFCE4}"/>
    <hyperlink ref="A10" r:id="rId6" xr:uid="{9C435A12-AD7F-451A-9C44-AEBBF7310142}"/>
    <hyperlink ref="A9" r:id="rId7" xr:uid="{F97C7250-850A-4FB1-83DF-911885C83E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DFEA5-D742-42CF-B4F6-B3265097A643}">
  <dimension ref="A1:M10"/>
  <sheetViews>
    <sheetView showGridLines="0" workbookViewId="0"/>
  </sheetViews>
  <sheetFormatPr defaultRowHeight="15" x14ac:dyDescent="0.35"/>
  <cols>
    <col min="1" max="1" width="14.4375" customWidth="1"/>
    <col min="2" max="2" width="13.375" customWidth="1"/>
    <col min="3" max="13" width="6.5625" style="23" customWidth="1"/>
  </cols>
  <sheetData>
    <row r="1" spans="1:13" ht="15.45" x14ac:dyDescent="0.4">
      <c r="A1" s="11" t="s">
        <v>59</v>
      </c>
    </row>
    <row r="2" spans="1:13" x14ac:dyDescent="0.35">
      <c r="A2" s="17" t="s">
        <v>52</v>
      </c>
    </row>
    <row r="3" spans="1:13" x14ac:dyDescent="0.35">
      <c r="A3" s="18" t="s">
        <v>53</v>
      </c>
    </row>
    <row r="4" spans="1:13" ht="15.45" x14ac:dyDescent="0.4">
      <c r="A4" s="21" t="s">
        <v>60</v>
      </c>
      <c r="B4" s="21" t="s">
        <v>61</v>
      </c>
      <c r="C4" s="24" t="s">
        <v>63</v>
      </c>
      <c r="D4" s="24" t="s">
        <v>64</v>
      </c>
      <c r="E4" s="24" t="s">
        <v>65</v>
      </c>
      <c r="F4" s="24" t="s">
        <v>66</v>
      </c>
      <c r="G4" s="24" t="s">
        <v>67</v>
      </c>
      <c r="H4" s="24" t="s">
        <v>68</v>
      </c>
      <c r="I4" s="24" t="s">
        <v>69</v>
      </c>
      <c r="J4" s="25" t="s">
        <v>70</v>
      </c>
      <c r="K4" s="26" t="s">
        <v>71</v>
      </c>
      <c r="L4" s="24" t="s">
        <v>72</v>
      </c>
      <c r="M4" s="24" t="s">
        <v>73</v>
      </c>
    </row>
    <row r="5" spans="1:13" x14ac:dyDescent="0.35">
      <c r="A5" t="s">
        <v>74</v>
      </c>
      <c r="B5" t="s">
        <v>74</v>
      </c>
      <c r="C5" s="23">
        <v>71</v>
      </c>
      <c r="D5" s="23">
        <v>75</v>
      </c>
      <c r="E5" s="23">
        <v>74</v>
      </c>
      <c r="F5" s="23">
        <v>72</v>
      </c>
      <c r="G5" s="23">
        <v>69</v>
      </c>
      <c r="H5" s="23">
        <v>65</v>
      </c>
      <c r="I5" s="23">
        <v>68</v>
      </c>
      <c r="J5" s="27">
        <v>70</v>
      </c>
      <c r="K5" s="28">
        <v>70</v>
      </c>
      <c r="L5" s="23">
        <v>58</v>
      </c>
      <c r="M5" s="23">
        <v>64</v>
      </c>
    </row>
    <row r="6" spans="1:13" x14ac:dyDescent="0.35">
      <c r="A6" s="20" t="s">
        <v>83</v>
      </c>
      <c r="B6" s="20" t="s">
        <v>74</v>
      </c>
      <c r="C6" s="29">
        <v>8400</v>
      </c>
      <c r="D6" s="29">
        <v>8480</v>
      </c>
      <c r="E6" s="29">
        <v>8180</v>
      </c>
      <c r="F6" s="29">
        <v>8500</v>
      </c>
      <c r="G6" s="29">
        <v>8630</v>
      </c>
      <c r="H6" s="29">
        <v>8250</v>
      </c>
      <c r="I6" s="29">
        <v>8220</v>
      </c>
      <c r="J6" s="30">
        <v>2280</v>
      </c>
      <c r="K6" s="31">
        <v>7580</v>
      </c>
      <c r="L6" s="29">
        <v>8090</v>
      </c>
      <c r="M6" s="29">
        <v>8220</v>
      </c>
    </row>
    <row r="7" spans="1:13" x14ac:dyDescent="0.35">
      <c r="A7" t="s">
        <v>85</v>
      </c>
      <c r="B7" t="s">
        <v>86</v>
      </c>
      <c r="C7" s="23">
        <v>71</v>
      </c>
      <c r="D7" s="23">
        <v>75</v>
      </c>
      <c r="E7" s="23">
        <v>74</v>
      </c>
      <c r="F7" s="23">
        <v>72</v>
      </c>
      <c r="G7" s="23">
        <v>69</v>
      </c>
      <c r="H7" s="23">
        <v>66</v>
      </c>
      <c r="I7" s="23">
        <v>68</v>
      </c>
      <c r="J7" s="27">
        <v>70</v>
      </c>
      <c r="K7" s="28">
        <v>71</v>
      </c>
      <c r="L7" s="23">
        <v>59</v>
      </c>
      <c r="M7" s="23">
        <v>65</v>
      </c>
    </row>
    <row r="8" spans="1:13" x14ac:dyDescent="0.35">
      <c r="A8" s="20" t="s">
        <v>83</v>
      </c>
      <c r="B8" s="20" t="s">
        <v>86</v>
      </c>
      <c r="C8" s="29">
        <v>6250</v>
      </c>
      <c r="D8" s="29">
        <v>6220</v>
      </c>
      <c r="E8" s="29">
        <v>6060</v>
      </c>
      <c r="F8" s="29">
        <v>6240</v>
      </c>
      <c r="G8" s="29">
        <v>6370</v>
      </c>
      <c r="H8" s="29">
        <v>6070</v>
      </c>
      <c r="I8" s="29">
        <v>5880</v>
      </c>
      <c r="J8" s="30">
        <v>1680</v>
      </c>
      <c r="K8" s="31">
        <v>5460</v>
      </c>
      <c r="L8" s="29">
        <v>5660</v>
      </c>
      <c r="M8" s="29">
        <v>5700</v>
      </c>
    </row>
    <row r="9" spans="1:13" x14ac:dyDescent="0.35">
      <c r="A9" t="s">
        <v>85</v>
      </c>
      <c r="B9" t="s">
        <v>87</v>
      </c>
      <c r="C9" s="23">
        <v>71</v>
      </c>
      <c r="D9" s="23">
        <v>74</v>
      </c>
      <c r="E9" s="23">
        <v>71</v>
      </c>
      <c r="F9" s="23">
        <v>71</v>
      </c>
      <c r="G9" s="23">
        <v>66</v>
      </c>
      <c r="H9" s="23">
        <v>64</v>
      </c>
      <c r="I9" s="23">
        <v>69</v>
      </c>
      <c r="J9" s="27">
        <v>69</v>
      </c>
      <c r="K9" s="28">
        <v>69</v>
      </c>
      <c r="L9" s="23">
        <v>54</v>
      </c>
      <c r="M9" s="23">
        <v>60</v>
      </c>
    </row>
    <row r="10" spans="1:13" x14ac:dyDescent="0.35">
      <c r="A10" s="19" t="s">
        <v>83</v>
      </c>
      <c r="B10" s="19" t="s">
        <v>87</v>
      </c>
      <c r="C10" s="32">
        <v>2100</v>
      </c>
      <c r="D10" s="32">
        <v>2220</v>
      </c>
      <c r="E10" s="32">
        <v>2090</v>
      </c>
      <c r="F10" s="32">
        <v>2250</v>
      </c>
      <c r="G10" s="32">
        <v>2220</v>
      </c>
      <c r="H10" s="32">
        <v>2140</v>
      </c>
      <c r="I10" s="32">
        <v>2310</v>
      </c>
      <c r="J10" s="33">
        <v>590</v>
      </c>
      <c r="K10" s="34">
        <v>2080</v>
      </c>
      <c r="L10" s="32">
        <v>2390</v>
      </c>
      <c r="M10" s="32">
        <v>2490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07240-1D97-4692-A14D-EC087C87D724}">
  <dimension ref="A1:F10"/>
  <sheetViews>
    <sheetView workbookViewId="0"/>
  </sheetViews>
  <sheetFormatPr defaultRowHeight="15" x14ac:dyDescent="0.35"/>
  <sheetData>
    <row r="1" spans="1:6" ht="19.3" x14ac:dyDescent="0.5">
      <c r="A1" s="14" t="s">
        <v>34</v>
      </c>
      <c r="B1" s="15"/>
      <c r="E1" s="14"/>
      <c r="F1" s="5"/>
    </row>
    <row r="2" spans="1:6" ht="19.3" x14ac:dyDescent="0.5">
      <c r="A2" s="16" t="s">
        <v>35</v>
      </c>
      <c r="B2" s="14" t="s">
        <v>36</v>
      </c>
      <c r="E2" s="14"/>
      <c r="F2" s="5"/>
    </row>
    <row r="3" spans="1:6" x14ac:dyDescent="0.35">
      <c r="A3" s="4" t="s">
        <v>37</v>
      </c>
      <c r="B3" s="4" t="s">
        <v>38</v>
      </c>
    </row>
    <row r="4" spans="1:6" x14ac:dyDescent="0.35">
      <c r="A4" s="7" t="s">
        <v>39</v>
      </c>
      <c r="B4" s="7" t="s">
        <v>46</v>
      </c>
    </row>
    <row r="5" spans="1:6" x14ac:dyDescent="0.35">
      <c r="A5" s="7" t="s">
        <v>40</v>
      </c>
      <c r="B5" s="7" t="s">
        <v>47</v>
      </c>
    </row>
    <row r="6" spans="1:6" x14ac:dyDescent="0.35">
      <c r="A6" s="7" t="s">
        <v>41</v>
      </c>
      <c r="B6" s="7" t="s">
        <v>48</v>
      </c>
    </row>
    <row r="7" spans="1:6" x14ac:dyDescent="0.35">
      <c r="A7" s="7" t="s">
        <v>42</v>
      </c>
      <c r="B7" s="7" t="s">
        <v>49</v>
      </c>
    </row>
    <row r="8" spans="1:6" x14ac:dyDescent="0.35">
      <c r="A8" s="7" t="s">
        <v>43</v>
      </c>
      <c r="B8" s="7" t="s">
        <v>56</v>
      </c>
    </row>
    <row r="9" spans="1:6" x14ac:dyDescent="0.35">
      <c r="A9" s="7" t="s">
        <v>44</v>
      </c>
      <c r="B9" s="7" t="s">
        <v>50</v>
      </c>
    </row>
    <row r="10" spans="1:6" x14ac:dyDescent="0.35">
      <c r="A10" s="7" t="s">
        <v>45</v>
      </c>
      <c r="B10" s="7" t="s">
        <v>51</v>
      </c>
    </row>
  </sheetData>
  <hyperlinks>
    <hyperlink ref="B3" location="Notes!A1" display="Notes for the tables" xr:uid="{804AD0EE-B673-4FF8-9CED-32CB9F27F8D3}"/>
    <hyperlink ref="A3" location="Notes!A1" display="Notes" xr:uid="{51FA3E5C-3E75-4754-B79F-6CC748503A76}"/>
    <hyperlink ref="A4" location="'Table 1'!A1" display="Table 1" xr:uid="{1D084F02-EA3A-4954-8203-67AE4F87016E}"/>
    <hyperlink ref="A5" location="'Table 2a'!A1" display="Table 2" xr:uid="{C1728161-C607-4B5A-87D5-5EED69E82CE6}"/>
    <hyperlink ref="A6" location="'Table 3'!A1" display="Table 3" xr:uid="{F676B8CB-4549-47DD-B654-3070976358DA}"/>
    <hyperlink ref="A7" location="'Table 4'!A1" display="Table 4" xr:uid="{A498076B-E1EC-4B17-A97B-48D1879B2FFB}"/>
    <hyperlink ref="A8" location="'Table 4'!A1" display="Table 5" xr:uid="{DCC52575-DE20-423A-A1C8-C25B3E8E8685}"/>
    <hyperlink ref="A9" location="'Table 6'!A1" display="Table 6" xr:uid="{1B8DC3BA-0797-4B3F-B4C2-72BB23478CCC}"/>
    <hyperlink ref="A10" location="'Table 7'!A1" display="Table 7" xr:uid="{15ACD5EB-E64B-4365-8D13-36B1E31C1A5F}"/>
    <hyperlink ref="B4" location="'Table 1'!A1" display="Main mode of travel by whether adult is disabled, 2013 to 2023" xr:uid="{438037D5-658C-4BB5-BA04-7B56BA1239CB}"/>
    <hyperlink ref="B5" location="'Table 2'!A1" display="Method of travel to work, by whether adult is disabled, 2013 to 2023" xr:uid="{929F09C0-706B-4FD3-8AB9-A8C2A7F7B044}"/>
    <hyperlink ref="B6" location="'Table 3'!A1" display="Mean number of journeys per day by whether adult is disabled, 2013 to 2023" xr:uid="{4E9BFA0E-DB45-4C21-910D-6AE172D2C989}"/>
    <hyperlink ref="B7" location="'Table 4'!A1" display="Cars or vans available for private use of household in which adult lives, by whether adult is disabled, 2013 to 2023" xr:uid="{9BCBEC0B-B3BB-486D-98F2-EB753378ACE3}"/>
    <hyperlink ref="B8" location="'Table 5'!A1" display="Use of bus in the last month, by whether adult is disabled, 2013 to 2023" xr:uid="{27D518EC-BE56-4942-880D-EC1C949FEA60}"/>
    <hyperlink ref="B9" location="'Table 6'!A1" display="Use of train in the last month,  by whether adult is disabled, 2013 to 2023" xr:uid="{BD1F89A3-7DDC-4575-B337-F1C1D3001CDC}"/>
    <hyperlink ref="B10" location="'Table 7'!A1" display="Percentage satisfied with public transport, by whether adult is disabled, 2013 to 2023" xr:uid="{85F51A89-59A6-47B4-BDB2-C31ECA050A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40FE-E2F9-4AD8-983A-6AFEBC7D62E7}">
  <dimension ref="A1:AK27"/>
  <sheetViews>
    <sheetView topLeftCell="C1" workbookViewId="0">
      <selection activeCell="C1" sqref="C1"/>
    </sheetView>
  </sheetViews>
  <sheetFormatPr defaultColWidth="6.875" defaultRowHeight="15" x14ac:dyDescent="0.35"/>
  <cols>
    <col min="1" max="2" width="6.875" style="48" hidden="1" customWidth="1"/>
    <col min="3" max="3" width="11.25" style="48" customWidth="1"/>
    <col min="4" max="16384" width="6.875" style="48"/>
  </cols>
  <sheetData>
    <row r="1" spans="1:37" s="39" customFormat="1" ht="17.600000000000001" x14ac:dyDescent="0.4">
      <c r="A1" s="36"/>
      <c r="B1" s="36"/>
      <c r="C1" s="37" t="s">
        <v>102</v>
      </c>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row>
    <row r="2" spans="1:37" s="39" customFormat="1" ht="15.45" x14ac:dyDescent="0.4">
      <c r="A2" s="36"/>
      <c r="B2" s="36"/>
      <c r="C2" s="40" t="s">
        <v>103</v>
      </c>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row>
    <row r="3" spans="1:37" s="39" customFormat="1" ht="15.45" x14ac:dyDescent="0.4">
      <c r="A3" s="36"/>
      <c r="B3" s="36"/>
      <c r="C3" s="40" t="s">
        <v>104</v>
      </c>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1:37" s="39" customFormat="1" ht="15.45" x14ac:dyDescent="0.4">
      <c r="A4" s="36"/>
      <c r="B4" s="36"/>
      <c r="C4" s="40" t="s">
        <v>105</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row>
    <row r="5" spans="1:37" s="39" customFormat="1" ht="15.45" x14ac:dyDescent="0.4">
      <c r="A5" s="36"/>
      <c r="B5" s="36"/>
      <c r="C5" s="40" t="s">
        <v>106</v>
      </c>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1:37" s="39" customFormat="1" ht="15.45" x14ac:dyDescent="0.4">
      <c r="A6" s="36"/>
      <c r="B6" s="36"/>
      <c r="C6" s="40" t="s">
        <v>107</v>
      </c>
      <c r="D6" s="40">
        <v>2023</v>
      </c>
      <c r="E6" s="38"/>
      <c r="F6" s="38"/>
      <c r="G6" s="41"/>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1:37" s="39" customFormat="1" ht="15.45" x14ac:dyDescent="0.4">
      <c r="A7" s="36"/>
      <c r="B7" s="36"/>
      <c r="C7" s="40" t="s">
        <v>108</v>
      </c>
      <c r="D7" s="40">
        <f>VLOOKUP(D6,A9:B25,2,)</f>
        <v>1.1499999999999999</v>
      </c>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row>
    <row r="8" spans="1:37" s="39" customFormat="1" ht="15.45" x14ac:dyDescent="0.4">
      <c r="A8" s="36"/>
      <c r="B8" s="36"/>
      <c r="C8" s="42" t="s">
        <v>109</v>
      </c>
      <c r="D8" s="42">
        <v>50</v>
      </c>
      <c r="E8" s="42">
        <v>75</v>
      </c>
      <c r="F8" s="42">
        <v>100</v>
      </c>
      <c r="G8" s="42">
        <v>150</v>
      </c>
      <c r="H8" s="42">
        <v>200</v>
      </c>
      <c r="I8" s="42">
        <v>250</v>
      </c>
      <c r="J8" s="42">
        <v>300</v>
      </c>
      <c r="K8" s="42">
        <v>350</v>
      </c>
      <c r="L8" s="42">
        <v>400</v>
      </c>
      <c r="M8" s="42">
        <v>450</v>
      </c>
      <c r="N8" s="42">
        <v>500</v>
      </c>
      <c r="O8" s="42">
        <v>600</v>
      </c>
      <c r="P8" s="42">
        <v>700</v>
      </c>
      <c r="Q8" s="42">
        <v>800</v>
      </c>
      <c r="R8" s="42">
        <v>900</v>
      </c>
      <c r="S8" s="42">
        <v>1000</v>
      </c>
      <c r="T8" s="42">
        <v>1500</v>
      </c>
      <c r="U8" s="42">
        <v>2000</v>
      </c>
      <c r="V8" s="42">
        <v>2500</v>
      </c>
      <c r="W8" s="42">
        <v>3000</v>
      </c>
      <c r="X8" s="42">
        <v>3500</v>
      </c>
      <c r="Y8" s="42">
        <v>4000</v>
      </c>
      <c r="Z8" s="42">
        <v>4500</v>
      </c>
      <c r="AA8" s="42">
        <v>5000</v>
      </c>
      <c r="AB8" s="42">
        <v>5500</v>
      </c>
      <c r="AC8" s="42">
        <v>6000</v>
      </c>
      <c r="AD8" s="42">
        <v>6500</v>
      </c>
      <c r="AE8" s="42">
        <v>7000</v>
      </c>
      <c r="AF8" s="42">
        <v>7500</v>
      </c>
      <c r="AG8" s="42">
        <v>8000</v>
      </c>
      <c r="AH8" s="42">
        <v>8500</v>
      </c>
      <c r="AI8" s="42">
        <v>9000</v>
      </c>
      <c r="AJ8" s="42">
        <v>9500</v>
      </c>
      <c r="AK8" s="42">
        <v>10000</v>
      </c>
    </row>
    <row r="9" spans="1:37" s="39" customFormat="1" ht="15.45" x14ac:dyDescent="0.4">
      <c r="A9" s="43">
        <v>2023</v>
      </c>
      <c r="B9" s="43">
        <v>1.1499999999999999</v>
      </c>
      <c r="C9" s="44">
        <v>5</v>
      </c>
      <c r="D9" s="45">
        <f t="shared" ref="D9:S24" si="0">(1.96*$D$7*(SQRT($C9*(100-$C9))))/SQRT(D$8)</f>
        <v>6.9472945813460365</v>
      </c>
      <c r="E9" s="45">
        <f t="shared" si="0"/>
        <v>5.672442272366756</v>
      </c>
      <c r="F9" s="45">
        <f t="shared" si="0"/>
        <v>4.9124791093703397</v>
      </c>
      <c r="G9" s="45">
        <f t="shared" si="0"/>
        <v>4.0110223966797625</v>
      </c>
      <c r="H9" s="45">
        <f t="shared" si="0"/>
        <v>3.4736472906730183</v>
      </c>
      <c r="I9" s="45">
        <f t="shared" si="0"/>
        <v>3.1069245887211361</v>
      </c>
      <c r="J9" s="45">
        <f t="shared" si="0"/>
        <v>2.836221136183378</v>
      </c>
      <c r="K9" s="45">
        <f t="shared" si="0"/>
        <v>2.6258305352783147</v>
      </c>
      <c r="L9" s="45">
        <f t="shared" si="0"/>
        <v>2.4562395546851699</v>
      </c>
      <c r="M9" s="45">
        <f t="shared" si="0"/>
        <v>2.3157648604486787</v>
      </c>
      <c r="N9" s="45">
        <f t="shared" si="0"/>
        <v>2.1969274453199406</v>
      </c>
      <c r="O9" s="45">
        <f t="shared" si="0"/>
        <v>2.0055111983398812</v>
      </c>
      <c r="P9" s="45">
        <f t="shared" si="0"/>
        <v>1.8567425777419984</v>
      </c>
      <c r="Q9" s="45">
        <f t="shared" si="0"/>
        <v>1.7368236453365091</v>
      </c>
      <c r="R9" s="45">
        <f t="shared" si="0"/>
        <v>1.6374930364567797</v>
      </c>
      <c r="S9" s="45">
        <f t="shared" si="0"/>
        <v>1.553462294360568</v>
      </c>
      <c r="T9" s="45">
        <f t="shared" ref="T9:AI24" si="1">(1.96*$D$7*(SQRT($C9*(100-$C9))))/SQRT(T$8)</f>
        <v>1.2683966519455445</v>
      </c>
      <c r="U9" s="45">
        <f t="shared" si="1"/>
        <v>1.0984637226599703</v>
      </c>
      <c r="V9" s="45">
        <f t="shared" si="1"/>
        <v>0.98249582187406792</v>
      </c>
      <c r="W9" s="45">
        <f t="shared" si="1"/>
        <v>0.89689187382500757</v>
      </c>
      <c r="X9" s="45">
        <f t="shared" si="1"/>
        <v>0.83036052410985917</v>
      </c>
      <c r="Y9" s="45">
        <f t="shared" si="1"/>
        <v>0.77673114718028402</v>
      </c>
      <c r="Z9" s="45">
        <f t="shared" si="1"/>
        <v>0.73230914843998018</v>
      </c>
      <c r="AA9" s="45">
        <f t="shared" si="1"/>
        <v>0.69472945813460363</v>
      </c>
      <c r="AB9" s="45">
        <f t="shared" si="1"/>
        <v>0.66239854797820652</v>
      </c>
      <c r="AC9" s="45">
        <f t="shared" si="1"/>
        <v>0.63419832597277226</v>
      </c>
      <c r="AD9" s="45">
        <f t="shared" si="1"/>
        <v>0.60931804250578125</v>
      </c>
      <c r="AE9" s="45">
        <f t="shared" si="1"/>
        <v>0.58715355742769715</v>
      </c>
      <c r="AF9" s="45">
        <f t="shared" si="1"/>
        <v>0.56724422723667567</v>
      </c>
      <c r="AG9" s="45">
        <f t="shared" si="1"/>
        <v>0.54923186132998514</v>
      </c>
      <c r="AH9" s="45">
        <f t="shared" si="1"/>
        <v>0.53283317111014594</v>
      </c>
      <c r="AI9" s="45">
        <f t="shared" si="1"/>
        <v>0.51782076478685601</v>
      </c>
      <c r="AJ9" s="45">
        <f t="shared" ref="AJ9:AK24" si="2">(1.96*$D$7*(SQRT($C9*(100-$C9))))/SQRT(AJ$8)</f>
        <v>0.50400972212845263</v>
      </c>
      <c r="AK9" s="45">
        <f t="shared" si="2"/>
        <v>0.49124791093703396</v>
      </c>
    </row>
    <row r="10" spans="1:37" s="39" customFormat="1" ht="15.45" x14ac:dyDescent="0.4">
      <c r="A10" s="36">
        <v>2022</v>
      </c>
      <c r="B10" s="36">
        <v>1.28</v>
      </c>
      <c r="C10" s="44">
        <v>10</v>
      </c>
      <c r="D10" s="45">
        <f t="shared" si="0"/>
        <v>9.5629121087668683</v>
      </c>
      <c r="E10" s="45">
        <f t="shared" si="0"/>
        <v>7.8080850405204982</v>
      </c>
      <c r="F10" s="45">
        <f t="shared" si="0"/>
        <v>6.7620000000000005</v>
      </c>
      <c r="G10" s="45">
        <f t="shared" si="0"/>
        <v>5.5211498802332839</v>
      </c>
      <c r="H10" s="45">
        <f t="shared" si="0"/>
        <v>4.7814560543834341</v>
      </c>
      <c r="I10" s="45">
        <f t="shared" si="0"/>
        <v>4.2766643076117168</v>
      </c>
      <c r="J10" s="45">
        <f t="shared" si="0"/>
        <v>3.9040425202602491</v>
      </c>
      <c r="K10" s="45">
        <f t="shared" si="0"/>
        <v>3.6144410356236274</v>
      </c>
      <c r="L10" s="45">
        <f t="shared" si="0"/>
        <v>3.3810000000000002</v>
      </c>
      <c r="M10" s="45">
        <f t="shared" si="0"/>
        <v>3.1876373695889564</v>
      </c>
      <c r="N10" s="45">
        <f t="shared" si="0"/>
        <v>3.0240583327707156</v>
      </c>
      <c r="O10" s="45">
        <f t="shared" si="0"/>
        <v>2.760574940116642</v>
      </c>
      <c r="P10" s="45">
        <f t="shared" si="0"/>
        <v>2.5557957664883948</v>
      </c>
      <c r="Q10" s="45">
        <f t="shared" si="0"/>
        <v>2.3907280271917171</v>
      </c>
      <c r="R10" s="45">
        <f t="shared" si="0"/>
        <v>2.254</v>
      </c>
      <c r="S10" s="45">
        <f t="shared" si="0"/>
        <v>2.1383321538058584</v>
      </c>
      <c r="T10" s="45">
        <f t="shared" si="1"/>
        <v>1.7459408924703037</v>
      </c>
      <c r="U10" s="45">
        <f t="shared" si="1"/>
        <v>1.5120291663853578</v>
      </c>
      <c r="V10" s="45">
        <f t="shared" si="1"/>
        <v>1.3524</v>
      </c>
      <c r="W10" s="45">
        <f t="shared" si="1"/>
        <v>1.2345666446166446</v>
      </c>
      <c r="X10" s="45">
        <f t="shared" si="1"/>
        <v>1.1429866140948459</v>
      </c>
      <c r="Y10" s="45">
        <f t="shared" si="1"/>
        <v>1.0691660769029292</v>
      </c>
      <c r="Z10" s="45">
        <f t="shared" si="1"/>
        <v>1.0080194442569053</v>
      </c>
      <c r="AA10" s="45">
        <f t="shared" si="1"/>
        <v>0.95629121087668689</v>
      </c>
      <c r="AB10" s="45">
        <f t="shared" si="1"/>
        <v>0.9117878939952887</v>
      </c>
      <c r="AC10" s="45">
        <f t="shared" si="1"/>
        <v>0.87297044623515185</v>
      </c>
      <c r="AD10" s="45">
        <f t="shared" si="1"/>
        <v>0.83872287529222767</v>
      </c>
      <c r="AE10" s="45">
        <f t="shared" si="1"/>
        <v>0.80821358563191703</v>
      </c>
      <c r="AF10" s="45">
        <f t="shared" si="1"/>
        <v>0.78080850405204993</v>
      </c>
      <c r="AG10" s="45">
        <f t="shared" si="1"/>
        <v>0.75601458319267889</v>
      </c>
      <c r="AH10" s="45">
        <f t="shared" si="1"/>
        <v>0.73344187788487658</v>
      </c>
      <c r="AI10" s="45">
        <f t="shared" si="1"/>
        <v>0.71277738460195283</v>
      </c>
      <c r="AJ10" s="45">
        <f t="shared" si="2"/>
        <v>0.69376656167998119</v>
      </c>
      <c r="AK10" s="45">
        <f t="shared" si="2"/>
        <v>0.67620000000000002</v>
      </c>
    </row>
    <row r="11" spans="1:37" s="39" customFormat="1" ht="15.45" x14ac:dyDescent="0.4">
      <c r="A11" s="36">
        <v>2019</v>
      </c>
      <c r="B11" s="36">
        <v>1.1499999999999999</v>
      </c>
      <c r="C11" s="44">
        <v>15</v>
      </c>
      <c r="D11" s="45">
        <f t="shared" si="0"/>
        <v>11.382142065534062</v>
      </c>
      <c r="E11" s="45">
        <f t="shared" si="0"/>
        <v>9.2934800801422064</v>
      </c>
      <c r="F11" s="45">
        <f t="shared" si="0"/>
        <v>8.0483898389677915</v>
      </c>
      <c r="G11" s="45">
        <f t="shared" si="0"/>
        <v>6.5714827854906535</v>
      </c>
      <c r="H11" s="45">
        <f t="shared" si="0"/>
        <v>5.6910710327670309</v>
      </c>
      <c r="I11" s="45">
        <f t="shared" si="0"/>
        <v>5.0902486776188054</v>
      </c>
      <c r="J11" s="45">
        <f t="shared" si="0"/>
        <v>4.6467400400711032</v>
      </c>
      <c r="K11" s="45">
        <f t="shared" si="0"/>
        <v>4.3020453275157386</v>
      </c>
      <c r="L11" s="45">
        <f t="shared" si="0"/>
        <v>4.0241949194838957</v>
      </c>
      <c r="M11" s="45">
        <f t="shared" si="0"/>
        <v>3.7940473551780203</v>
      </c>
      <c r="N11" s="45">
        <f t="shared" si="0"/>
        <v>3.5993493578701137</v>
      </c>
      <c r="O11" s="45">
        <f t="shared" si="0"/>
        <v>3.2857413927453267</v>
      </c>
      <c r="P11" s="45">
        <f t="shared" si="0"/>
        <v>3.0420054240582806</v>
      </c>
      <c r="Q11" s="45">
        <f t="shared" si="0"/>
        <v>2.8455355163835154</v>
      </c>
      <c r="R11" s="45">
        <f t="shared" si="0"/>
        <v>2.682796612989264</v>
      </c>
      <c r="S11" s="45">
        <f t="shared" si="0"/>
        <v>2.5451243388094027</v>
      </c>
      <c r="T11" s="45">
        <f t="shared" si="1"/>
        <v>2.0780853206738166</v>
      </c>
      <c r="U11" s="45">
        <f t="shared" si="1"/>
        <v>1.7996746789350568</v>
      </c>
      <c r="V11" s="45">
        <f t="shared" si="1"/>
        <v>1.6096779677935584</v>
      </c>
      <c r="W11" s="45">
        <f t="shared" si="1"/>
        <v>1.4694282221326769</v>
      </c>
      <c r="X11" s="45">
        <f t="shared" si="1"/>
        <v>1.3604261832234779</v>
      </c>
      <c r="Y11" s="45">
        <f t="shared" si="1"/>
        <v>1.2725621694047013</v>
      </c>
      <c r="Z11" s="45">
        <f t="shared" si="1"/>
        <v>1.1997831192900379</v>
      </c>
      <c r="AA11" s="45">
        <f t="shared" si="1"/>
        <v>1.1382142065534062</v>
      </c>
      <c r="AB11" s="45">
        <f t="shared" si="1"/>
        <v>1.0852446644965281</v>
      </c>
      <c r="AC11" s="45">
        <f t="shared" si="1"/>
        <v>1.0390426603369083</v>
      </c>
      <c r="AD11" s="45">
        <f t="shared" si="1"/>
        <v>0.99827989754685231</v>
      </c>
      <c r="AE11" s="45">
        <f t="shared" si="1"/>
        <v>0.96196657946105379</v>
      </c>
      <c r="AF11" s="45">
        <f t="shared" si="1"/>
        <v>0.92934800801422068</v>
      </c>
      <c r="AG11" s="45">
        <f t="shared" si="1"/>
        <v>0.89983733946752842</v>
      </c>
      <c r="AH11" s="45">
        <f t="shared" si="1"/>
        <v>0.87297044623515174</v>
      </c>
      <c r="AI11" s="45">
        <f t="shared" si="1"/>
        <v>0.84837477960313434</v>
      </c>
      <c r="AJ11" s="45">
        <f t="shared" si="2"/>
        <v>0.82574737439230739</v>
      </c>
      <c r="AK11" s="45">
        <f t="shared" si="2"/>
        <v>0.80483898389677921</v>
      </c>
    </row>
    <row r="12" spans="1:37" s="39" customFormat="1" ht="15.45" x14ac:dyDescent="0.4">
      <c r="A12" s="36">
        <v>2018</v>
      </c>
      <c r="B12" s="36">
        <v>1.1299999999999999</v>
      </c>
      <c r="C12" s="44">
        <v>20</v>
      </c>
      <c r="D12" s="45">
        <f t="shared" si="0"/>
        <v>12.750549478355824</v>
      </c>
      <c r="E12" s="45">
        <f t="shared" si="0"/>
        <v>10.410780054027331</v>
      </c>
      <c r="F12" s="45">
        <f t="shared" si="0"/>
        <v>9.016</v>
      </c>
      <c r="G12" s="45">
        <f t="shared" si="0"/>
        <v>7.3615331736443776</v>
      </c>
      <c r="H12" s="45">
        <f t="shared" si="0"/>
        <v>6.3752747391779119</v>
      </c>
      <c r="I12" s="45">
        <f t="shared" si="0"/>
        <v>5.7022190768156218</v>
      </c>
      <c r="J12" s="45">
        <f t="shared" si="0"/>
        <v>5.2053900270136655</v>
      </c>
      <c r="K12" s="45">
        <f t="shared" si="0"/>
        <v>4.8192547141648356</v>
      </c>
      <c r="L12" s="45">
        <f t="shared" si="0"/>
        <v>4.508</v>
      </c>
      <c r="M12" s="45">
        <f t="shared" si="0"/>
        <v>4.2501831594519413</v>
      </c>
      <c r="N12" s="45">
        <f t="shared" si="0"/>
        <v>4.0320777770276202</v>
      </c>
      <c r="O12" s="45">
        <f t="shared" si="0"/>
        <v>3.6807665868221888</v>
      </c>
      <c r="P12" s="45">
        <f t="shared" si="0"/>
        <v>3.4077276886511925</v>
      </c>
      <c r="Q12" s="45">
        <f t="shared" si="0"/>
        <v>3.1876373695889559</v>
      </c>
      <c r="R12" s="45">
        <f t="shared" si="0"/>
        <v>3.0053333333333332</v>
      </c>
      <c r="S12" s="45">
        <f t="shared" si="0"/>
        <v>2.8511095384078109</v>
      </c>
      <c r="T12" s="45">
        <f t="shared" si="1"/>
        <v>2.3279211899604046</v>
      </c>
      <c r="U12" s="45">
        <f t="shared" si="1"/>
        <v>2.0160388885138101</v>
      </c>
      <c r="V12" s="45">
        <f t="shared" si="1"/>
        <v>1.8031999999999999</v>
      </c>
      <c r="W12" s="45">
        <f t="shared" si="1"/>
        <v>1.6460888594888592</v>
      </c>
      <c r="X12" s="45">
        <f t="shared" si="1"/>
        <v>1.5239821521264612</v>
      </c>
      <c r="Y12" s="45">
        <f t="shared" si="1"/>
        <v>1.4255547692039054</v>
      </c>
      <c r="Z12" s="45">
        <f t="shared" si="1"/>
        <v>1.3440259256758735</v>
      </c>
      <c r="AA12" s="45">
        <f t="shared" si="1"/>
        <v>1.2750549478355824</v>
      </c>
      <c r="AB12" s="45">
        <f t="shared" si="1"/>
        <v>1.215717191993718</v>
      </c>
      <c r="AC12" s="45">
        <f t="shared" si="1"/>
        <v>1.1639605949802023</v>
      </c>
      <c r="AD12" s="45">
        <f t="shared" si="1"/>
        <v>1.1182971670563036</v>
      </c>
      <c r="AE12" s="45">
        <f t="shared" si="1"/>
        <v>1.0776181141758892</v>
      </c>
      <c r="AF12" s="45">
        <f t="shared" si="1"/>
        <v>1.0410780054027331</v>
      </c>
      <c r="AG12" s="45">
        <f t="shared" si="1"/>
        <v>1.008019444256905</v>
      </c>
      <c r="AH12" s="45">
        <f t="shared" si="1"/>
        <v>0.97792250384650192</v>
      </c>
      <c r="AI12" s="45">
        <f t="shared" si="1"/>
        <v>0.950369846135937</v>
      </c>
      <c r="AJ12" s="45">
        <f t="shared" si="2"/>
        <v>0.92502208223997484</v>
      </c>
      <c r="AK12" s="45">
        <f t="shared" si="2"/>
        <v>0.90159999999999996</v>
      </c>
    </row>
    <row r="13" spans="1:37" s="39" customFormat="1" ht="15.45" x14ac:dyDescent="0.4">
      <c r="A13" s="36">
        <v>2017</v>
      </c>
      <c r="B13" s="36">
        <v>1.18</v>
      </c>
      <c r="C13" s="44">
        <v>25</v>
      </c>
      <c r="D13" s="45">
        <f t="shared" si="0"/>
        <v>13.802874700583208</v>
      </c>
      <c r="E13" s="45">
        <f t="shared" si="0"/>
        <v>11.27</v>
      </c>
      <c r="F13" s="45">
        <f t="shared" si="0"/>
        <v>9.760106300650623</v>
      </c>
      <c r="G13" s="45">
        <f t="shared" si="0"/>
        <v>7.9690934239723905</v>
      </c>
      <c r="H13" s="45">
        <f t="shared" si="0"/>
        <v>6.9014373502916042</v>
      </c>
      <c r="I13" s="45">
        <f t="shared" si="0"/>
        <v>6.1728332230832228</v>
      </c>
      <c r="J13" s="45">
        <f t="shared" si="0"/>
        <v>5.6349999999999998</v>
      </c>
      <c r="K13" s="45">
        <f t="shared" si="0"/>
        <v>5.216996262218327</v>
      </c>
      <c r="L13" s="45">
        <f t="shared" si="0"/>
        <v>4.8800531503253115</v>
      </c>
      <c r="M13" s="45">
        <f t="shared" si="0"/>
        <v>4.6009582335277361</v>
      </c>
      <c r="N13" s="45">
        <f t="shared" si="0"/>
        <v>4.3648522311757585</v>
      </c>
      <c r="O13" s="45">
        <f t="shared" si="0"/>
        <v>3.9845467119861953</v>
      </c>
      <c r="P13" s="45">
        <f t="shared" si="0"/>
        <v>3.6889734344394514</v>
      </c>
      <c r="Q13" s="45">
        <f t="shared" si="0"/>
        <v>3.4507186751458021</v>
      </c>
      <c r="R13" s="45">
        <f t="shared" si="0"/>
        <v>3.2533687668835412</v>
      </c>
      <c r="S13" s="45">
        <f t="shared" si="0"/>
        <v>3.0864166115416114</v>
      </c>
      <c r="T13" s="45">
        <f t="shared" si="1"/>
        <v>2.520048610642263</v>
      </c>
      <c r="U13" s="45">
        <f t="shared" si="1"/>
        <v>2.1824261155878792</v>
      </c>
      <c r="V13" s="45">
        <f t="shared" si="1"/>
        <v>1.9520212601301248</v>
      </c>
      <c r="W13" s="45">
        <f t="shared" si="1"/>
        <v>1.7819434615048817</v>
      </c>
      <c r="X13" s="45">
        <f t="shared" si="1"/>
        <v>1.6497590733194953</v>
      </c>
      <c r="Y13" s="45">
        <f t="shared" si="1"/>
        <v>1.5432083057708057</v>
      </c>
      <c r="Z13" s="45">
        <f t="shared" si="1"/>
        <v>1.4549507437252531</v>
      </c>
      <c r="AA13" s="45">
        <f t="shared" si="1"/>
        <v>1.3802874700583208</v>
      </c>
      <c r="AB13" s="45">
        <f t="shared" si="1"/>
        <v>1.3160524651050547</v>
      </c>
      <c r="AC13" s="45">
        <f t="shared" si="1"/>
        <v>1.2600243053211315</v>
      </c>
      <c r="AD13" s="45">
        <f t="shared" si="1"/>
        <v>1.2105921945636613</v>
      </c>
      <c r="AE13" s="45">
        <f t="shared" si="1"/>
        <v>1.1665558280682498</v>
      </c>
      <c r="AF13" s="45">
        <f t="shared" si="1"/>
        <v>1.127</v>
      </c>
      <c r="AG13" s="45">
        <f t="shared" si="1"/>
        <v>1.0912130577939396</v>
      </c>
      <c r="AH13" s="45">
        <f t="shared" si="1"/>
        <v>1.0586321640794452</v>
      </c>
      <c r="AI13" s="45">
        <f t="shared" si="1"/>
        <v>1.0288055371805371</v>
      </c>
      <c r="AJ13" s="45">
        <f t="shared" si="2"/>
        <v>1.0013657778517455</v>
      </c>
      <c r="AK13" s="45">
        <f t="shared" si="2"/>
        <v>0.97601063006506239</v>
      </c>
    </row>
    <row r="14" spans="1:37" s="39" customFormat="1" ht="15.45" x14ac:dyDescent="0.4">
      <c r="A14" s="36">
        <v>2016</v>
      </c>
      <c r="B14" s="36">
        <v>1.1599999999999999</v>
      </c>
      <c r="C14" s="44">
        <v>30</v>
      </c>
      <c r="D14" s="45">
        <f t="shared" si="0"/>
        <v>14.607589534211316</v>
      </c>
      <c r="E14" s="45">
        <f t="shared" si="0"/>
        <v>11.927046910279172</v>
      </c>
      <c r="F14" s="45">
        <f t="shared" si="0"/>
        <v>10.329125616430463</v>
      </c>
      <c r="G14" s="45">
        <f t="shared" si="0"/>
        <v>8.4336957497884644</v>
      </c>
      <c r="H14" s="45">
        <f t="shared" si="0"/>
        <v>7.303794767105658</v>
      </c>
      <c r="I14" s="45">
        <f t="shared" si="0"/>
        <v>6.5327126371821986</v>
      </c>
      <c r="J14" s="45">
        <f t="shared" si="0"/>
        <v>5.9635234551395859</v>
      </c>
      <c r="K14" s="45">
        <f t="shared" si="0"/>
        <v>5.521149880233283</v>
      </c>
      <c r="L14" s="45">
        <f t="shared" si="0"/>
        <v>5.1645628082152317</v>
      </c>
      <c r="M14" s="45">
        <f t="shared" si="0"/>
        <v>4.8691965114037714</v>
      </c>
      <c r="N14" s="45">
        <f t="shared" si="0"/>
        <v>4.6193254052945862</v>
      </c>
      <c r="O14" s="45">
        <f t="shared" si="0"/>
        <v>4.2168478748942322</v>
      </c>
      <c r="P14" s="45">
        <f t="shared" si="0"/>
        <v>3.9040425202602491</v>
      </c>
      <c r="Q14" s="45">
        <f t="shared" si="0"/>
        <v>3.651897383552829</v>
      </c>
      <c r="R14" s="45">
        <f t="shared" si="0"/>
        <v>3.4430418721434877</v>
      </c>
      <c r="S14" s="45">
        <f t="shared" si="0"/>
        <v>3.2663563185910993</v>
      </c>
      <c r="T14" s="45">
        <f t="shared" si="1"/>
        <v>2.6669687662213066</v>
      </c>
      <c r="U14" s="45">
        <f t="shared" si="1"/>
        <v>2.3096627026472931</v>
      </c>
      <c r="V14" s="45">
        <f t="shared" si="1"/>
        <v>2.0658251232860927</v>
      </c>
      <c r="W14" s="45">
        <f t="shared" si="1"/>
        <v>1.8858316998078062</v>
      </c>
      <c r="X14" s="45">
        <f t="shared" si="1"/>
        <v>1.7459408924703035</v>
      </c>
      <c r="Y14" s="45">
        <f t="shared" si="1"/>
        <v>1.6331781592955497</v>
      </c>
      <c r="Z14" s="45">
        <f t="shared" si="1"/>
        <v>1.5397751350981956</v>
      </c>
      <c r="AA14" s="45">
        <f t="shared" si="1"/>
        <v>1.4607589534211316</v>
      </c>
      <c r="AB14" s="45">
        <f t="shared" si="1"/>
        <v>1.3927790139925937</v>
      </c>
      <c r="AC14" s="45">
        <f t="shared" si="1"/>
        <v>1.3334843831106533</v>
      </c>
      <c r="AD14" s="45">
        <f t="shared" si="1"/>
        <v>1.2811703543725468</v>
      </c>
      <c r="AE14" s="45">
        <f t="shared" si="1"/>
        <v>1.2345666446166443</v>
      </c>
      <c r="AF14" s="45">
        <f t="shared" si="1"/>
        <v>1.1927046910279173</v>
      </c>
      <c r="AG14" s="45">
        <f t="shared" si="1"/>
        <v>1.1548313513236466</v>
      </c>
      <c r="AH14" s="45">
        <f t="shared" si="1"/>
        <v>1.1203509744193347</v>
      </c>
      <c r="AI14" s="45">
        <f t="shared" si="1"/>
        <v>1.0887854395303664</v>
      </c>
      <c r="AJ14" s="45">
        <f t="shared" si="2"/>
        <v>1.0597459278425878</v>
      </c>
      <c r="AK14" s="45">
        <f t="shared" si="2"/>
        <v>1.0329125616430463</v>
      </c>
    </row>
    <row r="15" spans="1:37" s="39" customFormat="1" ht="15.45" x14ac:dyDescent="0.4">
      <c r="A15" s="36">
        <v>2015</v>
      </c>
      <c r="B15" s="36">
        <v>1.1499999999999999</v>
      </c>
      <c r="C15" s="44">
        <v>35</v>
      </c>
      <c r="D15" s="45">
        <f t="shared" si="0"/>
        <v>15.204061233762511</v>
      </c>
      <c r="E15" s="45">
        <f t="shared" si="0"/>
        <v>12.414064013582873</v>
      </c>
      <c r="F15" s="45">
        <f t="shared" si="0"/>
        <v>10.750894799968979</v>
      </c>
      <c r="G15" s="45">
        <f t="shared" si="0"/>
        <v>8.77806884608834</v>
      </c>
      <c r="H15" s="45">
        <f t="shared" si="0"/>
        <v>7.6020306168812555</v>
      </c>
      <c r="I15" s="45">
        <f t="shared" si="0"/>
        <v>6.7994628905524594</v>
      </c>
      <c r="J15" s="45">
        <f t="shared" si="0"/>
        <v>6.2070320067914366</v>
      </c>
      <c r="K15" s="45">
        <f t="shared" si="0"/>
        <v>5.7465949918190686</v>
      </c>
      <c r="L15" s="45">
        <f t="shared" si="0"/>
        <v>5.3754473999844894</v>
      </c>
      <c r="M15" s="45">
        <f t="shared" si="0"/>
        <v>5.06802041125417</v>
      </c>
      <c r="N15" s="45">
        <f t="shared" si="0"/>
        <v>4.8079463183359277</v>
      </c>
      <c r="O15" s="45">
        <f t="shared" si="0"/>
        <v>4.38903442304417</v>
      </c>
      <c r="P15" s="45">
        <f t="shared" si="0"/>
        <v>4.0634562874479165</v>
      </c>
      <c r="Q15" s="45">
        <f t="shared" si="0"/>
        <v>3.8010153084406277</v>
      </c>
      <c r="R15" s="45">
        <f t="shared" si="0"/>
        <v>3.5836315999896593</v>
      </c>
      <c r="S15" s="45">
        <f t="shared" si="0"/>
        <v>3.3997314452762297</v>
      </c>
      <c r="T15" s="45">
        <f t="shared" si="1"/>
        <v>2.7758691011405179</v>
      </c>
      <c r="U15" s="45">
        <f t="shared" si="1"/>
        <v>2.4039731591679638</v>
      </c>
      <c r="V15" s="45">
        <f t="shared" si="1"/>
        <v>2.1501789599937955</v>
      </c>
      <c r="W15" s="45">
        <f t="shared" si="1"/>
        <v>1.9628358651026665</v>
      </c>
      <c r="X15" s="45">
        <f t="shared" si="1"/>
        <v>1.8172328964664932</v>
      </c>
      <c r="Y15" s="45">
        <f t="shared" si="1"/>
        <v>1.6998657226381149</v>
      </c>
      <c r="Z15" s="45">
        <f t="shared" si="1"/>
        <v>1.6026487727786427</v>
      </c>
      <c r="AA15" s="45">
        <f t="shared" si="1"/>
        <v>1.5204061233762511</v>
      </c>
      <c r="AB15" s="45">
        <f t="shared" si="1"/>
        <v>1.4496503590991738</v>
      </c>
      <c r="AC15" s="45">
        <f t="shared" si="1"/>
        <v>1.3879345505702589</v>
      </c>
      <c r="AD15" s="45">
        <f t="shared" si="1"/>
        <v>1.3334843831106535</v>
      </c>
      <c r="AE15" s="45">
        <f t="shared" si="1"/>
        <v>1.2849777040867285</v>
      </c>
      <c r="AF15" s="45">
        <f t="shared" si="1"/>
        <v>1.2414064013582875</v>
      </c>
      <c r="AG15" s="45">
        <f t="shared" si="1"/>
        <v>1.2019865795839819</v>
      </c>
      <c r="AH15" s="45">
        <f t="shared" si="1"/>
        <v>1.1660982654587402</v>
      </c>
      <c r="AI15" s="45">
        <f t="shared" si="1"/>
        <v>1.1332438150920767</v>
      </c>
      <c r="AJ15" s="45">
        <f t="shared" si="2"/>
        <v>1.1030185330313025</v>
      </c>
      <c r="AK15" s="45">
        <f t="shared" si="2"/>
        <v>1.0750894799968977</v>
      </c>
    </row>
    <row r="16" spans="1:37" s="39" customFormat="1" ht="15.45" x14ac:dyDescent="0.4">
      <c r="A16" s="36">
        <v>2014</v>
      </c>
      <c r="B16" s="36">
        <v>1.1499999999999999</v>
      </c>
      <c r="C16" s="44">
        <v>40</v>
      </c>
      <c r="D16" s="45">
        <f t="shared" si="0"/>
        <v>15.616170081040996</v>
      </c>
      <c r="E16" s="45">
        <f t="shared" si="0"/>
        <v>12.750549478355824</v>
      </c>
      <c r="F16" s="45">
        <f t="shared" si="0"/>
        <v>11.042299760466566</v>
      </c>
      <c r="G16" s="45">
        <f t="shared" si="0"/>
        <v>9.016</v>
      </c>
      <c r="H16" s="45">
        <f t="shared" si="0"/>
        <v>7.8080850405204982</v>
      </c>
      <c r="I16" s="45">
        <f t="shared" si="0"/>
        <v>6.9837635698812139</v>
      </c>
      <c r="J16" s="45">
        <f t="shared" si="0"/>
        <v>6.3752747391779119</v>
      </c>
      <c r="K16" s="45">
        <f t="shared" si="0"/>
        <v>5.9023574951031215</v>
      </c>
      <c r="L16" s="45">
        <f t="shared" si="0"/>
        <v>5.521149880233283</v>
      </c>
      <c r="M16" s="45">
        <f t="shared" si="0"/>
        <v>5.2053900270136655</v>
      </c>
      <c r="N16" s="45">
        <f t="shared" si="0"/>
        <v>4.9382665784665774</v>
      </c>
      <c r="O16" s="45">
        <f t="shared" si="0"/>
        <v>4.508</v>
      </c>
      <c r="P16" s="45">
        <f t="shared" si="0"/>
        <v>4.173597009774662</v>
      </c>
      <c r="Q16" s="45">
        <f t="shared" si="0"/>
        <v>3.9040425202602491</v>
      </c>
      <c r="R16" s="45">
        <f t="shared" si="0"/>
        <v>3.6807665868221888</v>
      </c>
      <c r="S16" s="45">
        <f t="shared" si="0"/>
        <v>3.491881784940607</v>
      </c>
      <c r="T16" s="45">
        <f t="shared" si="1"/>
        <v>2.8511095384078109</v>
      </c>
      <c r="U16" s="45">
        <f t="shared" si="1"/>
        <v>2.4691332892332887</v>
      </c>
      <c r="V16" s="45">
        <f t="shared" si="1"/>
        <v>2.2084599520933135</v>
      </c>
      <c r="W16" s="45">
        <f t="shared" si="1"/>
        <v>2.0160388885138101</v>
      </c>
      <c r="X16" s="45">
        <f t="shared" si="1"/>
        <v>1.8664893249091996</v>
      </c>
      <c r="Y16" s="45">
        <f t="shared" si="1"/>
        <v>1.7459408924703035</v>
      </c>
      <c r="Z16" s="45">
        <f t="shared" si="1"/>
        <v>1.6460888594888592</v>
      </c>
      <c r="AA16" s="45">
        <f t="shared" si="1"/>
        <v>1.5616170081040996</v>
      </c>
      <c r="AB16" s="45">
        <f t="shared" si="1"/>
        <v>1.4889433959568901</v>
      </c>
      <c r="AC16" s="45">
        <f t="shared" si="1"/>
        <v>1.4255547692039054</v>
      </c>
      <c r="AD16" s="45">
        <f t="shared" si="1"/>
        <v>1.3696287200439508</v>
      </c>
      <c r="AE16" s="45">
        <f t="shared" si="1"/>
        <v>1.3198072586555962</v>
      </c>
      <c r="AF16" s="45">
        <f t="shared" si="1"/>
        <v>1.2750549478355826</v>
      </c>
      <c r="AG16" s="45">
        <f t="shared" si="1"/>
        <v>1.2345666446166443</v>
      </c>
      <c r="AH16" s="45">
        <f t="shared" si="1"/>
        <v>1.1977055712044249</v>
      </c>
      <c r="AI16" s="45">
        <f t="shared" si="1"/>
        <v>1.1639605949802023</v>
      </c>
      <c r="AJ16" s="45">
        <f t="shared" si="2"/>
        <v>1.1329160511473779</v>
      </c>
      <c r="AK16" s="45">
        <f t="shared" si="2"/>
        <v>1.1042299760466567</v>
      </c>
    </row>
    <row r="17" spans="1:37" s="39" customFormat="1" ht="15.45" x14ac:dyDescent="0.4">
      <c r="A17" s="36">
        <v>2013</v>
      </c>
      <c r="B17" s="36">
        <v>1.1599999999999999</v>
      </c>
      <c r="C17" s="44">
        <v>45</v>
      </c>
      <c r="D17" s="45">
        <f t="shared" si="0"/>
        <v>15.858295683963014</v>
      </c>
      <c r="E17" s="45">
        <f t="shared" si="0"/>
        <v>12.948244205296715</v>
      </c>
      <c r="F17" s="45">
        <f t="shared" si="0"/>
        <v>11.213508416191607</v>
      </c>
      <c r="G17" s="45">
        <f t="shared" si="0"/>
        <v>9.1557912820247278</v>
      </c>
      <c r="H17" s="45">
        <f t="shared" si="0"/>
        <v>7.9291478419815071</v>
      </c>
      <c r="I17" s="45">
        <f t="shared" si="0"/>
        <v>7.0920454313265653</v>
      </c>
      <c r="J17" s="45">
        <f t="shared" si="0"/>
        <v>6.4741221026483577</v>
      </c>
      <c r="K17" s="45">
        <f t="shared" si="0"/>
        <v>5.9938723710135831</v>
      </c>
      <c r="L17" s="45">
        <f t="shared" si="0"/>
        <v>5.6067542080958033</v>
      </c>
      <c r="M17" s="45">
        <f t="shared" si="0"/>
        <v>5.2860985613210048</v>
      </c>
      <c r="N17" s="45">
        <f t="shared" si="0"/>
        <v>5.0148334169740867</v>
      </c>
      <c r="O17" s="45">
        <f t="shared" si="0"/>
        <v>4.5778956410123639</v>
      </c>
      <c r="P17" s="45">
        <f t="shared" si="0"/>
        <v>4.2383077991103955</v>
      </c>
      <c r="Q17" s="45">
        <f t="shared" si="0"/>
        <v>3.9645739209907536</v>
      </c>
      <c r="R17" s="45">
        <f t="shared" si="0"/>
        <v>3.7378361387305357</v>
      </c>
      <c r="S17" s="45">
        <f t="shared" si="0"/>
        <v>3.5460227156632826</v>
      </c>
      <c r="T17" s="45">
        <f t="shared" si="1"/>
        <v>2.89531542323112</v>
      </c>
      <c r="U17" s="45">
        <f t="shared" si="1"/>
        <v>2.5074167084870433</v>
      </c>
      <c r="V17" s="45">
        <f t="shared" si="1"/>
        <v>2.2427016832383213</v>
      </c>
      <c r="W17" s="45">
        <f t="shared" si="1"/>
        <v>2.0472971694407236</v>
      </c>
      <c r="X17" s="45">
        <f t="shared" si="1"/>
        <v>1.8954288696756731</v>
      </c>
      <c r="Y17" s="45">
        <f t="shared" si="1"/>
        <v>1.7730113578316413</v>
      </c>
      <c r="Z17" s="45">
        <f t="shared" si="1"/>
        <v>1.6716111389913626</v>
      </c>
      <c r="AA17" s="45">
        <f t="shared" si="1"/>
        <v>1.5858295683963015</v>
      </c>
      <c r="AB17" s="45">
        <f t="shared" si="1"/>
        <v>1.5120291663853578</v>
      </c>
      <c r="AC17" s="45">
        <f t="shared" si="1"/>
        <v>1.44765771161556</v>
      </c>
      <c r="AD17" s="45">
        <f t="shared" si="1"/>
        <v>1.3908645402161812</v>
      </c>
      <c r="AE17" s="45">
        <f t="shared" si="1"/>
        <v>1.3402706070044212</v>
      </c>
      <c r="AF17" s="45">
        <f t="shared" si="1"/>
        <v>1.2948244205296717</v>
      </c>
      <c r="AG17" s="45">
        <f t="shared" si="1"/>
        <v>1.2537083542435217</v>
      </c>
      <c r="AH17" s="45">
        <f t="shared" si="1"/>
        <v>1.2162757572388996</v>
      </c>
      <c r="AI17" s="45">
        <f t="shared" si="1"/>
        <v>1.182007571887761</v>
      </c>
      <c r="AJ17" s="45">
        <f t="shared" si="2"/>
        <v>1.150481688593727</v>
      </c>
      <c r="AK17" s="45">
        <f t="shared" si="2"/>
        <v>1.1213508416191607</v>
      </c>
    </row>
    <row r="18" spans="1:37" s="39" customFormat="1" ht="15.45" x14ac:dyDescent="0.4">
      <c r="A18" s="36">
        <v>2012</v>
      </c>
      <c r="B18" s="36">
        <v>1.19</v>
      </c>
      <c r="C18" s="44">
        <v>50</v>
      </c>
      <c r="D18" s="45">
        <f t="shared" si="0"/>
        <v>15.938186847944781</v>
      </c>
      <c r="E18" s="45">
        <f t="shared" si="0"/>
        <v>13.013475067534165</v>
      </c>
      <c r="F18" s="45">
        <f t="shared" si="0"/>
        <v>11.27</v>
      </c>
      <c r="G18" s="45">
        <f t="shared" si="0"/>
        <v>9.2019164670554723</v>
      </c>
      <c r="H18" s="45">
        <f t="shared" si="0"/>
        <v>7.9690934239723905</v>
      </c>
      <c r="I18" s="45">
        <f t="shared" si="0"/>
        <v>7.1277738460195277</v>
      </c>
      <c r="J18" s="45">
        <f t="shared" si="0"/>
        <v>6.5067375337670823</v>
      </c>
      <c r="K18" s="45">
        <f t="shared" si="0"/>
        <v>6.0240683927060452</v>
      </c>
      <c r="L18" s="45">
        <f t="shared" si="0"/>
        <v>5.6349999999999998</v>
      </c>
      <c r="M18" s="45">
        <f t="shared" si="0"/>
        <v>5.312728949314927</v>
      </c>
      <c r="N18" s="45">
        <f t="shared" si="0"/>
        <v>5.0400972212845261</v>
      </c>
      <c r="O18" s="45">
        <f t="shared" si="0"/>
        <v>4.6009582335277361</v>
      </c>
      <c r="P18" s="45">
        <f t="shared" si="0"/>
        <v>4.2596596108139915</v>
      </c>
      <c r="Q18" s="45">
        <f t="shared" si="0"/>
        <v>3.9845467119861953</v>
      </c>
      <c r="R18" s="45">
        <f t="shared" si="0"/>
        <v>3.7566666666666668</v>
      </c>
      <c r="S18" s="45">
        <f t="shared" si="0"/>
        <v>3.5638869230097638</v>
      </c>
      <c r="T18" s="45">
        <f t="shared" si="1"/>
        <v>2.9099014874505058</v>
      </c>
      <c r="U18" s="45">
        <f t="shared" si="1"/>
        <v>2.520048610642263</v>
      </c>
      <c r="V18" s="45">
        <f t="shared" si="1"/>
        <v>2.254</v>
      </c>
      <c r="W18" s="45">
        <f t="shared" si="1"/>
        <v>2.0576110743610738</v>
      </c>
      <c r="X18" s="45">
        <f t="shared" si="1"/>
        <v>1.9049776901580764</v>
      </c>
      <c r="Y18" s="45">
        <f t="shared" si="1"/>
        <v>1.7819434615048819</v>
      </c>
      <c r="Z18" s="45">
        <f t="shared" si="1"/>
        <v>1.680032407094842</v>
      </c>
      <c r="AA18" s="45">
        <f t="shared" si="1"/>
        <v>1.5938186847944782</v>
      </c>
      <c r="AB18" s="45">
        <f t="shared" si="1"/>
        <v>1.5196464899921478</v>
      </c>
      <c r="AC18" s="45">
        <f t="shared" si="1"/>
        <v>1.4549507437252529</v>
      </c>
      <c r="AD18" s="45">
        <f t="shared" si="1"/>
        <v>1.3978714588203793</v>
      </c>
      <c r="AE18" s="45">
        <f t="shared" si="1"/>
        <v>1.3470226427198615</v>
      </c>
      <c r="AF18" s="45">
        <f t="shared" si="1"/>
        <v>1.3013475067534166</v>
      </c>
      <c r="AG18" s="45">
        <f t="shared" si="1"/>
        <v>1.2600243053211315</v>
      </c>
      <c r="AH18" s="45">
        <f t="shared" si="1"/>
        <v>1.2224031298081275</v>
      </c>
      <c r="AI18" s="45">
        <f t="shared" si="1"/>
        <v>1.1879623076699213</v>
      </c>
      <c r="AJ18" s="45">
        <f t="shared" si="2"/>
        <v>1.1562776027999686</v>
      </c>
      <c r="AK18" s="45">
        <f t="shared" si="2"/>
        <v>1.127</v>
      </c>
    </row>
    <row r="19" spans="1:37" s="39" customFormat="1" ht="15.45" x14ac:dyDescent="0.4">
      <c r="A19" s="36">
        <v>2011</v>
      </c>
      <c r="B19" s="36">
        <v>1.3</v>
      </c>
      <c r="C19" s="44">
        <v>55</v>
      </c>
      <c r="D19" s="45">
        <f t="shared" si="0"/>
        <v>15.858295683963014</v>
      </c>
      <c r="E19" s="45">
        <f t="shared" si="0"/>
        <v>12.948244205296715</v>
      </c>
      <c r="F19" s="45">
        <f t="shared" si="0"/>
        <v>11.213508416191607</v>
      </c>
      <c r="G19" s="45">
        <f t="shared" si="0"/>
        <v>9.1557912820247278</v>
      </c>
      <c r="H19" s="45">
        <f t="shared" si="0"/>
        <v>7.9291478419815071</v>
      </c>
      <c r="I19" s="45">
        <f t="shared" si="0"/>
        <v>7.0920454313265653</v>
      </c>
      <c r="J19" s="45">
        <f t="shared" si="0"/>
        <v>6.4741221026483577</v>
      </c>
      <c r="K19" s="45">
        <f t="shared" si="0"/>
        <v>5.9938723710135831</v>
      </c>
      <c r="L19" s="45">
        <f t="shared" si="0"/>
        <v>5.6067542080958033</v>
      </c>
      <c r="M19" s="45">
        <f t="shared" si="0"/>
        <v>5.2860985613210048</v>
      </c>
      <c r="N19" s="45">
        <f t="shared" si="0"/>
        <v>5.0148334169740867</v>
      </c>
      <c r="O19" s="45">
        <f t="shared" si="0"/>
        <v>4.5778956410123639</v>
      </c>
      <c r="P19" s="45">
        <f t="shared" si="0"/>
        <v>4.2383077991103955</v>
      </c>
      <c r="Q19" s="45">
        <f t="shared" si="0"/>
        <v>3.9645739209907536</v>
      </c>
      <c r="R19" s="45">
        <f t="shared" si="0"/>
        <v>3.7378361387305357</v>
      </c>
      <c r="S19" s="45">
        <f t="shared" si="0"/>
        <v>3.5460227156632826</v>
      </c>
      <c r="T19" s="45">
        <f t="shared" si="1"/>
        <v>2.89531542323112</v>
      </c>
      <c r="U19" s="45">
        <f t="shared" si="1"/>
        <v>2.5074167084870433</v>
      </c>
      <c r="V19" s="45">
        <f t="shared" si="1"/>
        <v>2.2427016832383213</v>
      </c>
      <c r="W19" s="45">
        <f t="shared" si="1"/>
        <v>2.0472971694407236</v>
      </c>
      <c r="X19" s="45">
        <f t="shared" si="1"/>
        <v>1.8954288696756731</v>
      </c>
      <c r="Y19" s="45">
        <f t="shared" si="1"/>
        <v>1.7730113578316413</v>
      </c>
      <c r="Z19" s="45">
        <f t="shared" si="1"/>
        <v>1.6716111389913626</v>
      </c>
      <c r="AA19" s="45">
        <f t="shared" si="1"/>
        <v>1.5858295683963015</v>
      </c>
      <c r="AB19" s="45">
        <f t="shared" si="1"/>
        <v>1.5120291663853578</v>
      </c>
      <c r="AC19" s="45">
        <f t="shared" si="1"/>
        <v>1.44765771161556</v>
      </c>
      <c r="AD19" s="45">
        <f t="shared" si="1"/>
        <v>1.3908645402161812</v>
      </c>
      <c r="AE19" s="45">
        <f t="shared" si="1"/>
        <v>1.3402706070044212</v>
      </c>
      <c r="AF19" s="45">
        <f t="shared" si="1"/>
        <v>1.2948244205296717</v>
      </c>
      <c r="AG19" s="45">
        <f t="shared" si="1"/>
        <v>1.2537083542435217</v>
      </c>
      <c r="AH19" s="45">
        <f t="shared" si="1"/>
        <v>1.2162757572388996</v>
      </c>
      <c r="AI19" s="45">
        <f t="shared" si="1"/>
        <v>1.182007571887761</v>
      </c>
      <c r="AJ19" s="45">
        <f t="shared" si="2"/>
        <v>1.150481688593727</v>
      </c>
      <c r="AK19" s="45">
        <f t="shared" si="2"/>
        <v>1.1213508416191607</v>
      </c>
    </row>
    <row r="20" spans="1:37" s="39" customFormat="1" ht="15.45" x14ac:dyDescent="0.4">
      <c r="A20" s="36" t="s">
        <v>110</v>
      </c>
      <c r="B20" s="36">
        <v>1.2</v>
      </c>
      <c r="C20" s="44">
        <v>60</v>
      </c>
      <c r="D20" s="45">
        <f t="shared" si="0"/>
        <v>15.616170081040996</v>
      </c>
      <c r="E20" s="45">
        <f t="shared" si="0"/>
        <v>12.750549478355824</v>
      </c>
      <c r="F20" s="45">
        <f t="shared" si="0"/>
        <v>11.042299760466566</v>
      </c>
      <c r="G20" s="45">
        <f t="shared" si="0"/>
        <v>9.016</v>
      </c>
      <c r="H20" s="45">
        <f t="shared" si="0"/>
        <v>7.8080850405204982</v>
      </c>
      <c r="I20" s="45">
        <f t="shared" si="0"/>
        <v>6.9837635698812139</v>
      </c>
      <c r="J20" s="45">
        <f t="shared" si="0"/>
        <v>6.3752747391779119</v>
      </c>
      <c r="K20" s="45">
        <f t="shared" si="0"/>
        <v>5.9023574951031215</v>
      </c>
      <c r="L20" s="45">
        <f t="shared" si="0"/>
        <v>5.521149880233283</v>
      </c>
      <c r="M20" s="45">
        <f t="shared" si="0"/>
        <v>5.2053900270136655</v>
      </c>
      <c r="N20" s="45">
        <f t="shared" si="0"/>
        <v>4.9382665784665774</v>
      </c>
      <c r="O20" s="45">
        <f t="shared" si="0"/>
        <v>4.508</v>
      </c>
      <c r="P20" s="45">
        <f t="shared" si="0"/>
        <v>4.173597009774662</v>
      </c>
      <c r="Q20" s="45">
        <f t="shared" si="0"/>
        <v>3.9040425202602491</v>
      </c>
      <c r="R20" s="45">
        <f t="shared" si="0"/>
        <v>3.6807665868221888</v>
      </c>
      <c r="S20" s="45">
        <f t="shared" si="0"/>
        <v>3.491881784940607</v>
      </c>
      <c r="T20" s="45">
        <f t="shared" si="1"/>
        <v>2.8511095384078109</v>
      </c>
      <c r="U20" s="45">
        <f t="shared" si="1"/>
        <v>2.4691332892332887</v>
      </c>
      <c r="V20" s="45">
        <f t="shared" si="1"/>
        <v>2.2084599520933135</v>
      </c>
      <c r="W20" s="45">
        <f t="shared" si="1"/>
        <v>2.0160388885138101</v>
      </c>
      <c r="X20" s="45">
        <f t="shared" si="1"/>
        <v>1.8664893249091996</v>
      </c>
      <c r="Y20" s="45">
        <f t="shared" si="1"/>
        <v>1.7459408924703035</v>
      </c>
      <c r="Z20" s="45">
        <f t="shared" si="1"/>
        <v>1.6460888594888592</v>
      </c>
      <c r="AA20" s="45">
        <f t="shared" si="1"/>
        <v>1.5616170081040996</v>
      </c>
      <c r="AB20" s="45">
        <f t="shared" si="1"/>
        <v>1.4889433959568901</v>
      </c>
      <c r="AC20" s="45">
        <f t="shared" si="1"/>
        <v>1.4255547692039054</v>
      </c>
      <c r="AD20" s="45">
        <f t="shared" si="1"/>
        <v>1.3696287200439508</v>
      </c>
      <c r="AE20" s="45">
        <f t="shared" si="1"/>
        <v>1.3198072586555962</v>
      </c>
      <c r="AF20" s="45">
        <f t="shared" si="1"/>
        <v>1.2750549478355826</v>
      </c>
      <c r="AG20" s="45">
        <f t="shared" si="1"/>
        <v>1.2345666446166443</v>
      </c>
      <c r="AH20" s="45">
        <f t="shared" si="1"/>
        <v>1.1977055712044249</v>
      </c>
      <c r="AI20" s="45">
        <f t="shared" si="1"/>
        <v>1.1639605949802023</v>
      </c>
      <c r="AJ20" s="45">
        <f t="shared" si="2"/>
        <v>1.1329160511473779</v>
      </c>
      <c r="AK20" s="45">
        <f t="shared" si="2"/>
        <v>1.1042299760466567</v>
      </c>
    </row>
    <row r="21" spans="1:37" s="39" customFormat="1" ht="15.45" x14ac:dyDescent="0.4">
      <c r="A21" s="36" t="s">
        <v>111</v>
      </c>
      <c r="B21" s="36">
        <v>1.2</v>
      </c>
      <c r="C21" s="44">
        <v>65</v>
      </c>
      <c r="D21" s="45">
        <f t="shared" si="0"/>
        <v>15.204061233762511</v>
      </c>
      <c r="E21" s="45">
        <f t="shared" si="0"/>
        <v>12.414064013582873</v>
      </c>
      <c r="F21" s="45">
        <f t="shared" si="0"/>
        <v>10.750894799968979</v>
      </c>
      <c r="G21" s="45">
        <f t="shared" si="0"/>
        <v>8.77806884608834</v>
      </c>
      <c r="H21" s="45">
        <f t="shared" si="0"/>
        <v>7.6020306168812555</v>
      </c>
      <c r="I21" s="45">
        <f t="shared" si="0"/>
        <v>6.7994628905524594</v>
      </c>
      <c r="J21" s="45">
        <f t="shared" si="0"/>
        <v>6.2070320067914366</v>
      </c>
      <c r="K21" s="45">
        <f t="shared" si="0"/>
        <v>5.7465949918190686</v>
      </c>
      <c r="L21" s="45">
        <f t="shared" si="0"/>
        <v>5.3754473999844894</v>
      </c>
      <c r="M21" s="45">
        <f t="shared" si="0"/>
        <v>5.06802041125417</v>
      </c>
      <c r="N21" s="45">
        <f t="shared" si="0"/>
        <v>4.8079463183359277</v>
      </c>
      <c r="O21" s="45">
        <f t="shared" si="0"/>
        <v>4.38903442304417</v>
      </c>
      <c r="P21" s="45">
        <f t="shared" si="0"/>
        <v>4.0634562874479165</v>
      </c>
      <c r="Q21" s="45">
        <f t="shared" si="0"/>
        <v>3.8010153084406277</v>
      </c>
      <c r="R21" s="45">
        <f t="shared" si="0"/>
        <v>3.5836315999896593</v>
      </c>
      <c r="S21" s="45">
        <f t="shared" si="0"/>
        <v>3.3997314452762297</v>
      </c>
      <c r="T21" s="45">
        <f t="shared" si="1"/>
        <v>2.7758691011405179</v>
      </c>
      <c r="U21" s="45">
        <f t="shared" si="1"/>
        <v>2.4039731591679638</v>
      </c>
      <c r="V21" s="45">
        <f t="shared" si="1"/>
        <v>2.1501789599937955</v>
      </c>
      <c r="W21" s="45">
        <f t="shared" si="1"/>
        <v>1.9628358651026665</v>
      </c>
      <c r="X21" s="45">
        <f t="shared" si="1"/>
        <v>1.8172328964664932</v>
      </c>
      <c r="Y21" s="45">
        <f t="shared" si="1"/>
        <v>1.6998657226381149</v>
      </c>
      <c r="Z21" s="45">
        <f t="shared" si="1"/>
        <v>1.6026487727786427</v>
      </c>
      <c r="AA21" s="45">
        <f t="shared" si="1"/>
        <v>1.5204061233762511</v>
      </c>
      <c r="AB21" s="45">
        <f t="shared" si="1"/>
        <v>1.4496503590991738</v>
      </c>
      <c r="AC21" s="45">
        <f t="shared" si="1"/>
        <v>1.3879345505702589</v>
      </c>
      <c r="AD21" s="45">
        <f t="shared" si="1"/>
        <v>1.3334843831106535</v>
      </c>
      <c r="AE21" s="45">
        <f t="shared" si="1"/>
        <v>1.2849777040867285</v>
      </c>
      <c r="AF21" s="45">
        <f t="shared" si="1"/>
        <v>1.2414064013582875</v>
      </c>
      <c r="AG21" s="45">
        <f t="shared" si="1"/>
        <v>1.2019865795839819</v>
      </c>
      <c r="AH21" s="45">
        <f t="shared" si="1"/>
        <v>1.1660982654587402</v>
      </c>
      <c r="AI21" s="45">
        <f t="shared" si="1"/>
        <v>1.1332438150920767</v>
      </c>
      <c r="AJ21" s="45">
        <f t="shared" si="2"/>
        <v>1.1030185330313025</v>
      </c>
      <c r="AK21" s="45">
        <f t="shared" si="2"/>
        <v>1.0750894799968977</v>
      </c>
    </row>
    <row r="22" spans="1:37" s="39" customFormat="1" ht="15.45" x14ac:dyDescent="0.4">
      <c r="A22" s="36" t="s">
        <v>112</v>
      </c>
      <c r="B22" s="36">
        <v>1.2</v>
      </c>
      <c r="C22" s="44">
        <v>70</v>
      </c>
      <c r="D22" s="45">
        <f t="shared" si="0"/>
        <v>14.607589534211316</v>
      </c>
      <c r="E22" s="45">
        <f t="shared" si="0"/>
        <v>11.927046910279172</v>
      </c>
      <c r="F22" s="45">
        <f t="shared" si="0"/>
        <v>10.329125616430463</v>
      </c>
      <c r="G22" s="45">
        <f t="shared" si="0"/>
        <v>8.4336957497884644</v>
      </c>
      <c r="H22" s="45">
        <f t="shared" si="0"/>
        <v>7.303794767105658</v>
      </c>
      <c r="I22" s="45">
        <f t="shared" si="0"/>
        <v>6.5327126371821986</v>
      </c>
      <c r="J22" s="45">
        <f t="shared" si="0"/>
        <v>5.9635234551395859</v>
      </c>
      <c r="K22" s="45">
        <f t="shared" si="0"/>
        <v>5.521149880233283</v>
      </c>
      <c r="L22" s="45">
        <f t="shared" si="0"/>
        <v>5.1645628082152317</v>
      </c>
      <c r="M22" s="45">
        <f t="shared" si="0"/>
        <v>4.8691965114037714</v>
      </c>
      <c r="N22" s="45">
        <f t="shared" si="0"/>
        <v>4.6193254052945862</v>
      </c>
      <c r="O22" s="45">
        <f t="shared" si="0"/>
        <v>4.2168478748942322</v>
      </c>
      <c r="P22" s="45">
        <f t="shared" si="0"/>
        <v>3.9040425202602491</v>
      </c>
      <c r="Q22" s="45">
        <f t="shared" si="0"/>
        <v>3.651897383552829</v>
      </c>
      <c r="R22" s="45">
        <f t="shared" si="0"/>
        <v>3.4430418721434877</v>
      </c>
      <c r="S22" s="45">
        <f t="shared" si="0"/>
        <v>3.2663563185910993</v>
      </c>
      <c r="T22" s="45">
        <f t="shared" si="1"/>
        <v>2.6669687662213066</v>
      </c>
      <c r="U22" s="45">
        <f t="shared" si="1"/>
        <v>2.3096627026472931</v>
      </c>
      <c r="V22" s="45">
        <f t="shared" si="1"/>
        <v>2.0658251232860927</v>
      </c>
      <c r="W22" s="45">
        <f t="shared" si="1"/>
        <v>1.8858316998078062</v>
      </c>
      <c r="X22" s="45">
        <f t="shared" si="1"/>
        <v>1.7459408924703035</v>
      </c>
      <c r="Y22" s="45">
        <f t="shared" si="1"/>
        <v>1.6331781592955497</v>
      </c>
      <c r="Z22" s="45">
        <f t="shared" si="1"/>
        <v>1.5397751350981956</v>
      </c>
      <c r="AA22" s="45">
        <f t="shared" si="1"/>
        <v>1.4607589534211316</v>
      </c>
      <c r="AB22" s="45">
        <f t="shared" si="1"/>
        <v>1.3927790139925937</v>
      </c>
      <c r="AC22" s="45">
        <f t="shared" si="1"/>
        <v>1.3334843831106533</v>
      </c>
      <c r="AD22" s="45">
        <f t="shared" si="1"/>
        <v>1.2811703543725468</v>
      </c>
      <c r="AE22" s="45">
        <f t="shared" si="1"/>
        <v>1.2345666446166443</v>
      </c>
      <c r="AF22" s="45">
        <f t="shared" si="1"/>
        <v>1.1927046910279173</v>
      </c>
      <c r="AG22" s="45">
        <f t="shared" si="1"/>
        <v>1.1548313513236466</v>
      </c>
      <c r="AH22" s="45">
        <f t="shared" si="1"/>
        <v>1.1203509744193347</v>
      </c>
      <c r="AI22" s="45">
        <f t="shared" si="1"/>
        <v>1.0887854395303664</v>
      </c>
      <c r="AJ22" s="45">
        <f t="shared" si="2"/>
        <v>1.0597459278425878</v>
      </c>
      <c r="AK22" s="45">
        <f t="shared" si="2"/>
        <v>1.0329125616430463</v>
      </c>
    </row>
    <row r="23" spans="1:37" s="39" customFormat="1" ht="15.45" x14ac:dyDescent="0.4">
      <c r="A23" s="36" t="s">
        <v>113</v>
      </c>
      <c r="B23" s="36">
        <v>1.2</v>
      </c>
      <c r="C23" s="44">
        <v>75</v>
      </c>
      <c r="D23" s="45">
        <f t="shared" si="0"/>
        <v>13.802874700583208</v>
      </c>
      <c r="E23" s="45">
        <f t="shared" si="0"/>
        <v>11.27</v>
      </c>
      <c r="F23" s="45">
        <f t="shared" si="0"/>
        <v>9.760106300650623</v>
      </c>
      <c r="G23" s="45">
        <f t="shared" si="0"/>
        <v>7.9690934239723905</v>
      </c>
      <c r="H23" s="45">
        <f t="shared" si="0"/>
        <v>6.9014373502916042</v>
      </c>
      <c r="I23" s="45">
        <f t="shared" si="0"/>
        <v>6.1728332230832228</v>
      </c>
      <c r="J23" s="45">
        <f t="shared" si="0"/>
        <v>5.6349999999999998</v>
      </c>
      <c r="K23" s="45">
        <f t="shared" si="0"/>
        <v>5.216996262218327</v>
      </c>
      <c r="L23" s="45">
        <f t="shared" si="0"/>
        <v>4.8800531503253115</v>
      </c>
      <c r="M23" s="45">
        <f t="shared" si="0"/>
        <v>4.6009582335277361</v>
      </c>
      <c r="N23" s="45">
        <f t="shared" si="0"/>
        <v>4.3648522311757585</v>
      </c>
      <c r="O23" s="45">
        <f t="shared" si="0"/>
        <v>3.9845467119861953</v>
      </c>
      <c r="P23" s="45">
        <f t="shared" si="0"/>
        <v>3.6889734344394514</v>
      </c>
      <c r="Q23" s="45">
        <f t="shared" si="0"/>
        <v>3.4507186751458021</v>
      </c>
      <c r="R23" s="45">
        <f t="shared" si="0"/>
        <v>3.2533687668835412</v>
      </c>
      <c r="S23" s="45">
        <f t="shared" si="0"/>
        <v>3.0864166115416114</v>
      </c>
      <c r="T23" s="45">
        <f t="shared" si="1"/>
        <v>2.520048610642263</v>
      </c>
      <c r="U23" s="45">
        <f t="shared" si="1"/>
        <v>2.1824261155878792</v>
      </c>
      <c r="V23" s="45">
        <f t="shared" si="1"/>
        <v>1.9520212601301248</v>
      </c>
      <c r="W23" s="45">
        <f t="shared" si="1"/>
        <v>1.7819434615048817</v>
      </c>
      <c r="X23" s="45">
        <f t="shared" si="1"/>
        <v>1.6497590733194953</v>
      </c>
      <c r="Y23" s="45">
        <f t="shared" si="1"/>
        <v>1.5432083057708057</v>
      </c>
      <c r="Z23" s="45">
        <f t="shared" si="1"/>
        <v>1.4549507437252531</v>
      </c>
      <c r="AA23" s="45">
        <f t="shared" si="1"/>
        <v>1.3802874700583208</v>
      </c>
      <c r="AB23" s="45">
        <f t="shared" si="1"/>
        <v>1.3160524651050547</v>
      </c>
      <c r="AC23" s="45">
        <f t="shared" si="1"/>
        <v>1.2600243053211315</v>
      </c>
      <c r="AD23" s="45">
        <f t="shared" si="1"/>
        <v>1.2105921945636613</v>
      </c>
      <c r="AE23" s="45">
        <f t="shared" si="1"/>
        <v>1.1665558280682498</v>
      </c>
      <c r="AF23" s="45">
        <f t="shared" si="1"/>
        <v>1.127</v>
      </c>
      <c r="AG23" s="45">
        <f t="shared" si="1"/>
        <v>1.0912130577939396</v>
      </c>
      <c r="AH23" s="45">
        <f t="shared" si="1"/>
        <v>1.0586321640794452</v>
      </c>
      <c r="AI23" s="45">
        <f t="shared" si="1"/>
        <v>1.0288055371805371</v>
      </c>
      <c r="AJ23" s="45">
        <f t="shared" si="2"/>
        <v>1.0013657778517455</v>
      </c>
      <c r="AK23" s="45">
        <f t="shared" si="2"/>
        <v>0.97601063006506239</v>
      </c>
    </row>
    <row r="24" spans="1:37" s="39" customFormat="1" ht="15.45" x14ac:dyDescent="0.4">
      <c r="A24" s="36" t="s">
        <v>114</v>
      </c>
      <c r="B24" s="36">
        <v>1.2</v>
      </c>
      <c r="C24" s="44">
        <v>80</v>
      </c>
      <c r="D24" s="45">
        <f t="shared" si="0"/>
        <v>12.750549478355824</v>
      </c>
      <c r="E24" s="45">
        <f t="shared" si="0"/>
        <v>10.410780054027331</v>
      </c>
      <c r="F24" s="45">
        <f t="shared" si="0"/>
        <v>9.016</v>
      </c>
      <c r="G24" s="45">
        <f t="shared" si="0"/>
        <v>7.3615331736443776</v>
      </c>
      <c r="H24" s="45">
        <f t="shared" si="0"/>
        <v>6.3752747391779119</v>
      </c>
      <c r="I24" s="45">
        <f t="shared" si="0"/>
        <v>5.7022190768156218</v>
      </c>
      <c r="J24" s="45">
        <f t="shared" si="0"/>
        <v>5.2053900270136655</v>
      </c>
      <c r="K24" s="45">
        <f t="shared" si="0"/>
        <v>4.8192547141648356</v>
      </c>
      <c r="L24" s="45">
        <f t="shared" si="0"/>
        <v>4.508</v>
      </c>
      <c r="M24" s="45">
        <f t="shared" si="0"/>
        <v>4.2501831594519413</v>
      </c>
      <c r="N24" s="45">
        <f t="shared" si="0"/>
        <v>4.0320777770276202</v>
      </c>
      <c r="O24" s="45">
        <f t="shared" si="0"/>
        <v>3.6807665868221888</v>
      </c>
      <c r="P24" s="45">
        <f t="shared" si="0"/>
        <v>3.4077276886511925</v>
      </c>
      <c r="Q24" s="45">
        <f t="shared" si="0"/>
        <v>3.1876373695889559</v>
      </c>
      <c r="R24" s="45">
        <f t="shared" si="0"/>
        <v>3.0053333333333332</v>
      </c>
      <c r="S24" s="45">
        <f t="shared" ref="S24:AH27" si="3">(1.96*$D$7*(SQRT($C24*(100-$C24))))/SQRT(S$8)</f>
        <v>2.8511095384078109</v>
      </c>
      <c r="T24" s="45">
        <f t="shared" si="3"/>
        <v>2.3279211899604046</v>
      </c>
      <c r="U24" s="45">
        <f t="shared" si="3"/>
        <v>2.0160388885138101</v>
      </c>
      <c r="V24" s="45">
        <f t="shared" si="3"/>
        <v>1.8031999999999999</v>
      </c>
      <c r="W24" s="45">
        <f t="shared" si="3"/>
        <v>1.6460888594888592</v>
      </c>
      <c r="X24" s="45">
        <f t="shared" si="1"/>
        <v>1.5239821521264612</v>
      </c>
      <c r="Y24" s="45">
        <f t="shared" si="1"/>
        <v>1.4255547692039054</v>
      </c>
      <c r="Z24" s="45">
        <f t="shared" si="1"/>
        <v>1.3440259256758735</v>
      </c>
      <c r="AA24" s="45">
        <f t="shared" si="1"/>
        <v>1.2750549478355824</v>
      </c>
      <c r="AB24" s="45">
        <f t="shared" si="1"/>
        <v>1.215717191993718</v>
      </c>
      <c r="AC24" s="45">
        <f t="shared" si="1"/>
        <v>1.1639605949802023</v>
      </c>
      <c r="AD24" s="45">
        <f t="shared" si="1"/>
        <v>1.1182971670563036</v>
      </c>
      <c r="AE24" s="45">
        <f t="shared" si="1"/>
        <v>1.0776181141758892</v>
      </c>
      <c r="AF24" s="45">
        <f t="shared" si="1"/>
        <v>1.0410780054027331</v>
      </c>
      <c r="AG24" s="45">
        <f t="shared" si="1"/>
        <v>1.008019444256905</v>
      </c>
      <c r="AH24" s="45">
        <f t="shared" si="1"/>
        <v>0.97792250384650192</v>
      </c>
      <c r="AI24" s="45">
        <f t="shared" si="1"/>
        <v>0.950369846135937</v>
      </c>
      <c r="AJ24" s="45">
        <f t="shared" si="2"/>
        <v>0.92502208223997484</v>
      </c>
      <c r="AK24" s="45">
        <f t="shared" si="2"/>
        <v>0.90159999999999996</v>
      </c>
    </row>
    <row r="25" spans="1:37" s="39" customFormat="1" ht="15.45" x14ac:dyDescent="0.4">
      <c r="A25" s="36" t="s">
        <v>115</v>
      </c>
      <c r="B25" s="36">
        <v>1.2</v>
      </c>
      <c r="C25" s="44">
        <v>85</v>
      </c>
      <c r="D25" s="45">
        <f t="shared" ref="D25:S27" si="4">(1.96*$D$7*(SQRT($C25*(100-$C25))))/SQRT(D$8)</f>
        <v>11.382142065534062</v>
      </c>
      <c r="E25" s="45">
        <f t="shared" si="4"/>
        <v>9.2934800801422064</v>
      </c>
      <c r="F25" s="45">
        <f t="shared" si="4"/>
        <v>8.0483898389677915</v>
      </c>
      <c r="G25" s="45">
        <f t="shared" si="4"/>
        <v>6.5714827854906535</v>
      </c>
      <c r="H25" s="45">
        <f t="shared" si="4"/>
        <v>5.6910710327670309</v>
      </c>
      <c r="I25" s="45">
        <f t="shared" si="4"/>
        <v>5.0902486776188054</v>
      </c>
      <c r="J25" s="45">
        <f t="shared" si="4"/>
        <v>4.6467400400711032</v>
      </c>
      <c r="K25" s="45">
        <f t="shared" si="4"/>
        <v>4.3020453275157386</v>
      </c>
      <c r="L25" s="45">
        <f t="shared" si="4"/>
        <v>4.0241949194838957</v>
      </c>
      <c r="M25" s="45">
        <f t="shared" si="4"/>
        <v>3.7940473551780203</v>
      </c>
      <c r="N25" s="45">
        <f t="shared" si="4"/>
        <v>3.5993493578701137</v>
      </c>
      <c r="O25" s="45">
        <f t="shared" si="4"/>
        <v>3.2857413927453267</v>
      </c>
      <c r="P25" s="45">
        <f t="shared" si="4"/>
        <v>3.0420054240582806</v>
      </c>
      <c r="Q25" s="45">
        <f t="shared" si="4"/>
        <v>2.8455355163835154</v>
      </c>
      <c r="R25" s="45">
        <f t="shared" si="4"/>
        <v>2.682796612989264</v>
      </c>
      <c r="S25" s="45">
        <f t="shared" si="4"/>
        <v>2.5451243388094027</v>
      </c>
      <c r="T25" s="45">
        <f t="shared" si="3"/>
        <v>2.0780853206738166</v>
      </c>
      <c r="U25" s="45">
        <f t="shared" si="3"/>
        <v>1.7996746789350568</v>
      </c>
      <c r="V25" s="45">
        <f t="shared" si="3"/>
        <v>1.6096779677935584</v>
      </c>
      <c r="W25" s="45">
        <f t="shared" si="3"/>
        <v>1.4694282221326769</v>
      </c>
      <c r="X25" s="45">
        <f t="shared" si="3"/>
        <v>1.3604261832234779</v>
      </c>
      <c r="Y25" s="45">
        <f t="shared" si="3"/>
        <v>1.2725621694047013</v>
      </c>
      <c r="Z25" s="45">
        <f t="shared" si="3"/>
        <v>1.1997831192900379</v>
      </c>
      <c r="AA25" s="45">
        <f t="shared" si="3"/>
        <v>1.1382142065534062</v>
      </c>
      <c r="AB25" s="45">
        <f t="shared" si="3"/>
        <v>1.0852446644965281</v>
      </c>
      <c r="AC25" s="45">
        <f t="shared" si="3"/>
        <v>1.0390426603369083</v>
      </c>
      <c r="AD25" s="45">
        <f t="shared" si="3"/>
        <v>0.99827989754685231</v>
      </c>
      <c r="AE25" s="45">
        <f t="shared" si="3"/>
        <v>0.96196657946105379</v>
      </c>
      <c r="AF25" s="45">
        <f t="shared" si="3"/>
        <v>0.92934800801422068</v>
      </c>
      <c r="AG25" s="45">
        <f t="shared" si="3"/>
        <v>0.89983733946752842</v>
      </c>
      <c r="AH25" s="45">
        <f t="shared" si="3"/>
        <v>0.87297044623515174</v>
      </c>
      <c r="AI25" s="45">
        <f t="shared" ref="AI25:AK27" si="5">(1.96*$D$7*(SQRT($C25*(100-$C25))))/SQRT(AI$8)</f>
        <v>0.84837477960313434</v>
      </c>
      <c r="AJ25" s="45">
        <f t="shared" si="5"/>
        <v>0.82574737439230739</v>
      </c>
      <c r="AK25" s="45">
        <f t="shared" si="5"/>
        <v>0.80483898389677921</v>
      </c>
    </row>
    <row r="26" spans="1:37" s="39" customFormat="1" ht="15.45" x14ac:dyDescent="0.4">
      <c r="A26" s="36"/>
      <c r="B26" s="36"/>
      <c r="C26" s="44">
        <v>90</v>
      </c>
      <c r="D26" s="45">
        <f t="shared" si="4"/>
        <v>9.5629121087668683</v>
      </c>
      <c r="E26" s="45">
        <f t="shared" si="4"/>
        <v>7.8080850405204982</v>
      </c>
      <c r="F26" s="45">
        <f t="shared" si="4"/>
        <v>6.7620000000000005</v>
      </c>
      <c r="G26" s="45">
        <f t="shared" si="4"/>
        <v>5.5211498802332839</v>
      </c>
      <c r="H26" s="45">
        <f t="shared" si="4"/>
        <v>4.7814560543834341</v>
      </c>
      <c r="I26" s="45">
        <f t="shared" si="4"/>
        <v>4.2766643076117168</v>
      </c>
      <c r="J26" s="45">
        <f t="shared" si="4"/>
        <v>3.9040425202602491</v>
      </c>
      <c r="K26" s="45">
        <f t="shared" si="4"/>
        <v>3.6144410356236274</v>
      </c>
      <c r="L26" s="45">
        <f t="shared" si="4"/>
        <v>3.3810000000000002</v>
      </c>
      <c r="M26" s="45">
        <f t="shared" si="4"/>
        <v>3.1876373695889564</v>
      </c>
      <c r="N26" s="45">
        <f t="shared" si="4"/>
        <v>3.0240583327707156</v>
      </c>
      <c r="O26" s="45">
        <f t="shared" si="4"/>
        <v>2.760574940116642</v>
      </c>
      <c r="P26" s="45">
        <f t="shared" si="4"/>
        <v>2.5557957664883948</v>
      </c>
      <c r="Q26" s="45">
        <f t="shared" si="4"/>
        <v>2.3907280271917171</v>
      </c>
      <c r="R26" s="45">
        <f t="shared" si="4"/>
        <v>2.254</v>
      </c>
      <c r="S26" s="45">
        <f t="shared" si="4"/>
        <v>2.1383321538058584</v>
      </c>
      <c r="T26" s="45">
        <f t="shared" si="3"/>
        <v>1.7459408924703037</v>
      </c>
      <c r="U26" s="45">
        <f t="shared" si="3"/>
        <v>1.5120291663853578</v>
      </c>
      <c r="V26" s="45">
        <f t="shared" si="3"/>
        <v>1.3524</v>
      </c>
      <c r="W26" s="45">
        <f t="shared" si="3"/>
        <v>1.2345666446166446</v>
      </c>
      <c r="X26" s="45">
        <f t="shared" si="3"/>
        <v>1.1429866140948459</v>
      </c>
      <c r="Y26" s="45">
        <f t="shared" si="3"/>
        <v>1.0691660769029292</v>
      </c>
      <c r="Z26" s="45">
        <f t="shared" si="3"/>
        <v>1.0080194442569053</v>
      </c>
      <c r="AA26" s="45">
        <f t="shared" si="3"/>
        <v>0.95629121087668689</v>
      </c>
      <c r="AB26" s="45">
        <f t="shared" si="3"/>
        <v>0.9117878939952887</v>
      </c>
      <c r="AC26" s="45">
        <f t="shared" si="3"/>
        <v>0.87297044623515185</v>
      </c>
      <c r="AD26" s="45">
        <f t="shared" si="3"/>
        <v>0.83872287529222767</v>
      </c>
      <c r="AE26" s="45">
        <f t="shared" si="3"/>
        <v>0.80821358563191703</v>
      </c>
      <c r="AF26" s="45">
        <f t="shared" si="3"/>
        <v>0.78080850405204993</v>
      </c>
      <c r="AG26" s="45">
        <f t="shared" si="3"/>
        <v>0.75601458319267889</v>
      </c>
      <c r="AH26" s="45">
        <f t="shared" si="3"/>
        <v>0.73344187788487658</v>
      </c>
      <c r="AI26" s="45">
        <f t="shared" si="5"/>
        <v>0.71277738460195283</v>
      </c>
      <c r="AJ26" s="45">
        <f t="shared" si="5"/>
        <v>0.69376656167998119</v>
      </c>
      <c r="AK26" s="45">
        <f t="shared" si="5"/>
        <v>0.67620000000000002</v>
      </c>
    </row>
    <row r="27" spans="1:37" s="39" customFormat="1" ht="15.9" thickBot="1" x14ac:dyDescent="0.45">
      <c r="A27" s="36"/>
      <c r="B27" s="36"/>
      <c r="C27" s="46">
        <v>95</v>
      </c>
      <c r="D27" s="47">
        <f t="shared" si="4"/>
        <v>6.9472945813460365</v>
      </c>
      <c r="E27" s="47">
        <f t="shared" si="4"/>
        <v>5.672442272366756</v>
      </c>
      <c r="F27" s="47">
        <f t="shared" si="4"/>
        <v>4.9124791093703397</v>
      </c>
      <c r="G27" s="47">
        <f t="shared" si="4"/>
        <v>4.0110223966797625</v>
      </c>
      <c r="H27" s="47">
        <f t="shared" si="4"/>
        <v>3.4736472906730183</v>
      </c>
      <c r="I27" s="47">
        <f t="shared" si="4"/>
        <v>3.1069245887211361</v>
      </c>
      <c r="J27" s="47">
        <f t="shared" si="4"/>
        <v>2.836221136183378</v>
      </c>
      <c r="K27" s="47">
        <f t="shared" si="4"/>
        <v>2.6258305352783147</v>
      </c>
      <c r="L27" s="47">
        <f t="shared" si="4"/>
        <v>2.4562395546851699</v>
      </c>
      <c r="M27" s="47">
        <f t="shared" si="4"/>
        <v>2.3157648604486787</v>
      </c>
      <c r="N27" s="47">
        <f t="shared" si="4"/>
        <v>2.1969274453199406</v>
      </c>
      <c r="O27" s="47">
        <f t="shared" si="4"/>
        <v>2.0055111983398812</v>
      </c>
      <c r="P27" s="47">
        <f t="shared" si="4"/>
        <v>1.8567425777419984</v>
      </c>
      <c r="Q27" s="47">
        <f t="shared" si="4"/>
        <v>1.7368236453365091</v>
      </c>
      <c r="R27" s="47">
        <f t="shared" si="4"/>
        <v>1.6374930364567797</v>
      </c>
      <c r="S27" s="47">
        <f t="shared" si="4"/>
        <v>1.553462294360568</v>
      </c>
      <c r="T27" s="47">
        <f t="shared" si="3"/>
        <v>1.2683966519455445</v>
      </c>
      <c r="U27" s="47">
        <f t="shared" si="3"/>
        <v>1.0984637226599703</v>
      </c>
      <c r="V27" s="47">
        <f t="shared" si="3"/>
        <v>0.98249582187406792</v>
      </c>
      <c r="W27" s="47">
        <f t="shared" si="3"/>
        <v>0.89689187382500757</v>
      </c>
      <c r="X27" s="47">
        <f t="shared" si="3"/>
        <v>0.83036052410985917</v>
      </c>
      <c r="Y27" s="47">
        <f t="shared" si="3"/>
        <v>0.77673114718028402</v>
      </c>
      <c r="Z27" s="47">
        <f t="shared" si="3"/>
        <v>0.73230914843998018</v>
      </c>
      <c r="AA27" s="47">
        <f t="shared" si="3"/>
        <v>0.69472945813460363</v>
      </c>
      <c r="AB27" s="47">
        <f t="shared" si="3"/>
        <v>0.66239854797820652</v>
      </c>
      <c r="AC27" s="47">
        <f t="shared" si="3"/>
        <v>0.63419832597277226</v>
      </c>
      <c r="AD27" s="47">
        <f t="shared" si="3"/>
        <v>0.60931804250578125</v>
      </c>
      <c r="AE27" s="47">
        <f t="shared" si="3"/>
        <v>0.58715355742769715</v>
      </c>
      <c r="AF27" s="47">
        <f t="shared" si="3"/>
        <v>0.56724422723667567</v>
      </c>
      <c r="AG27" s="47">
        <f t="shared" si="3"/>
        <v>0.54923186132998514</v>
      </c>
      <c r="AH27" s="47">
        <f t="shared" si="3"/>
        <v>0.53283317111014594</v>
      </c>
      <c r="AI27" s="47">
        <f t="shared" si="5"/>
        <v>0.51782076478685601</v>
      </c>
      <c r="AJ27" s="47">
        <f t="shared" si="5"/>
        <v>0.50400972212845263</v>
      </c>
      <c r="AK27" s="47">
        <f t="shared" si="5"/>
        <v>0.49124791093703396</v>
      </c>
    </row>
  </sheetData>
  <dataValidations count="1">
    <dataValidation type="list" allowBlank="1" showInputMessage="1" showErrorMessage="1" sqref="D6" xr:uid="{AEAACD7A-1918-45B7-9A44-E388E8B712E3}">
      <formula1>$A$9:$A$25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8CA-55FF-42DF-B982-4CC0B1909340}">
  <dimension ref="A1:N31"/>
  <sheetViews>
    <sheetView showGridLines="0" workbookViewId="0"/>
  </sheetViews>
  <sheetFormatPr defaultRowHeight="15" x14ac:dyDescent="0.35"/>
  <cols>
    <col min="1" max="1" width="15.8125" customWidth="1"/>
    <col min="2" max="2" width="13.375" customWidth="1"/>
    <col min="3" max="3" width="17.25" bestFit="1" customWidth="1"/>
    <col min="4" max="4" width="7.3125" style="23" customWidth="1"/>
    <col min="5" max="10" width="7.3125" style="23" bestFit="1" customWidth="1"/>
    <col min="11" max="11" width="6.3125" style="23" bestFit="1" customWidth="1"/>
    <col min="12" max="14" width="7.3125" style="23" bestFit="1" customWidth="1"/>
  </cols>
  <sheetData>
    <row r="1" spans="1:14" ht="15.45" x14ac:dyDescent="0.4">
      <c r="A1" s="11" t="s">
        <v>88</v>
      </c>
    </row>
    <row r="2" spans="1:14" x14ac:dyDescent="0.35">
      <c r="A2" s="17" t="s">
        <v>52</v>
      </c>
    </row>
    <row r="3" spans="1:14" x14ac:dyDescent="0.35">
      <c r="A3" s="18" t="s">
        <v>53</v>
      </c>
    </row>
    <row r="4" spans="1:14" ht="15.45" x14ac:dyDescent="0.4">
      <c r="A4" s="21" t="s">
        <v>60</v>
      </c>
      <c r="B4" s="21" t="s">
        <v>61</v>
      </c>
      <c r="C4" s="22" t="s">
        <v>62</v>
      </c>
      <c r="D4" s="24" t="s">
        <v>63</v>
      </c>
      <c r="E4" s="24" t="s">
        <v>64</v>
      </c>
      <c r="F4" s="24" t="s">
        <v>65</v>
      </c>
      <c r="G4" s="24" t="s">
        <v>66</v>
      </c>
      <c r="H4" s="24" t="s">
        <v>67</v>
      </c>
      <c r="I4" s="24" t="s">
        <v>68</v>
      </c>
      <c r="J4" s="24" t="s">
        <v>69</v>
      </c>
      <c r="K4" s="25" t="s">
        <v>70</v>
      </c>
      <c r="L4" s="26" t="s">
        <v>71</v>
      </c>
      <c r="M4" s="24" t="s">
        <v>72</v>
      </c>
      <c r="N4" s="24" t="s">
        <v>73</v>
      </c>
    </row>
    <row r="5" spans="1:14" x14ac:dyDescent="0.35">
      <c r="A5" t="s">
        <v>74</v>
      </c>
      <c r="B5" t="s">
        <v>74</v>
      </c>
      <c r="C5" t="s">
        <v>75</v>
      </c>
      <c r="D5" s="23">
        <v>1</v>
      </c>
      <c r="E5" s="23">
        <v>1</v>
      </c>
      <c r="F5" s="23">
        <v>1</v>
      </c>
      <c r="G5" s="23">
        <v>1</v>
      </c>
      <c r="H5" s="23">
        <v>1</v>
      </c>
      <c r="I5" s="23">
        <v>1</v>
      </c>
      <c r="J5" s="23">
        <v>1</v>
      </c>
      <c r="K5" s="27">
        <v>2</v>
      </c>
      <c r="L5" s="28">
        <v>2</v>
      </c>
      <c r="M5" s="23">
        <v>2</v>
      </c>
      <c r="N5" s="23">
        <v>2</v>
      </c>
    </row>
    <row r="6" spans="1:14" x14ac:dyDescent="0.35">
      <c r="A6" t="s">
        <v>74</v>
      </c>
      <c r="B6" t="s">
        <v>74</v>
      </c>
      <c r="C6" t="s">
        <v>76</v>
      </c>
      <c r="D6" s="23">
        <v>8</v>
      </c>
      <c r="E6" s="23">
        <v>9</v>
      </c>
      <c r="F6" s="23">
        <v>10</v>
      </c>
      <c r="G6" s="23">
        <v>8</v>
      </c>
      <c r="H6" s="23">
        <v>8</v>
      </c>
      <c r="I6" s="23">
        <v>8</v>
      </c>
      <c r="J6" s="23">
        <v>7</v>
      </c>
      <c r="K6" s="27">
        <v>3</v>
      </c>
      <c r="L6" s="28">
        <v>4</v>
      </c>
      <c r="M6" s="23">
        <v>6</v>
      </c>
      <c r="N6" s="23">
        <v>7</v>
      </c>
    </row>
    <row r="7" spans="1:14" x14ac:dyDescent="0.35">
      <c r="A7" t="s">
        <v>74</v>
      </c>
      <c r="B7" t="s">
        <v>74</v>
      </c>
      <c r="C7" t="s">
        <v>77</v>
      </c>
      <c r="D7" s="23">
        <v>50</v>
      </c>
      <c r="E7" s="23">
        <v>48</v>
      </c>
      <c r="F7" s="23">
        <v>51</v>
      </c>
      <c r="G7" s="23">
        <v>51</v>
      </c>
      <c r="H7" s="23">
        <v>52</v>
      </c>
      <c r="I7" s="23">
        <v>53</v>
      </c>
      <c r="J7" s="23">
        <v>53</v>
      </c>
      <c r="K7" s="27">
        <v>51</v>
      </c>
      <c r="L7" s="28">
        <v>50</v>
      </c>
      <c r="M7" s="23">
        <v>55</v>
      </c>
      <c r="N7" s="23">
        <v>51</v>
      </c>
    </row>
    <row r="8" spans="1:14" x14ac:dyDescent="0.35">
      <c r="A8" t="s">
        <v>74</v>
      </c>
      <c r="B8" t="s">
        <v>74</v>
      </c>
      <c r="C8" t="s">
        <v>78</v>
      </c>
      <c r="D8" s="23">
        <v>0</v>
      </c>
      <c r="E8" s="23">
        <v>1</v>
      </c>
      <c r="F8" s="23">
        <v>1</v>
      </c>
      <c r="G8" s="23">
        <v>1</v>
      </c>
      <c r="H8" s="23">
        <v>0</v>
      </c>
      <c r="I8" s="23">
        <v>1</v>
      </c>
      <c r="J8" s="23">
        <v>1</v>
      </c>
      <c r="K8" s="27">
        <v>1</v>
      </c>
      <c r="L8" s="28">
        <v>1</v>
      </c>
      <c r="M8" s="23">
        <v>1</v>
      </c>
      <c r="N8" s="23">
        <v>1</v>
      </c>
    </row>
    <row r="9" spans="1:14" x14ac:dyDescent="0.35">
      <c r="A9" t="s">
        <v>74</v>
      </c>
      <c r="B9" t="s">
        <v>74</v>
      </c>
      <c r="C9" t="s">
        <v>79</v>
      </c>
      <c r="D9" s="23">
        <v>14</v>
      </c>
      <c r="E9" s="23">
        <v>13</v>
      </c>
      <c r="F9" s="23">
        <v>13</v>
      </c>
      <c r="G9" s="23">
        <v>13</v>
      </c>
      <c r="H9" s="23">
        <v>13</v>
      </c>
      <c r="I9" s="23">
        <v>13</v>
      </c>
      <c r="J9" s="23">
        <v>12</v>
      </c>
      <c r="K9" s="27">
        <v>7</v>
      </c>
      <c r="L9" s="28">
        <v>11</v>
      </c>
      <c r="M9" s="23">
        <v>11</v>
      </c>
      <c r="N9" s="23">
        <v>12</v>
      </c>
    </row>
    <row r="10" spans="1:14" x14ac:dyDescent="0.35">
      <c r="A10" t="s">
        <v>74</v>
      </c>
      <c r="B10" t="s">
        <v>74</v>
      </c>
      <c r="C10" t="s">
        <v>80</v>
      </c>
      <c r="D10" s="23">
        <v>2</v>
      </c>
      <c r="E10" s="23">
        <v>2</v>
      </c>
      <c r="F10" s="23">
        <v>2</v>
      </c>
      <c r="G10" s="23">
        <v>2</v>
      </c>
      <c r="H10" s="23">
        <v>3</v>
      </c>
      <c r="I10" s="23">
        <v>3</v>
      </c>
      <c r="J10" s="23">
        <v>2</v>
      </c>
      <c r="K10" s="27">
        <v>0</v>
      </c>
      <c r="L10" s="28">
        <v>1</v>
      </c>
      <c r="M10" s="23">
        <v>2</v>
      </c>
      <c r="N10" s="23">
        <v>2</v>
      </c>
    </row>
    <row r="11" spans="1:14" x14ac:dyDescent="0.35">
      <c r="A11" t="s">
        <v>74</v>
      </c>
      <c r="B11" t="s">
        <v>74</v>
      </c>
      <c r="C11" t="s">
        <v>81</v>
      </c>
      <c r="D11" s="23">
        <v>2</v>
      </c>
      <c r="E11" s="23">
        <v>1</v>
      </c>
      <c r="F11" s="23">
        <v>1</v>
      </c>
      <c r="G11" s="23">
        <v>1</v>
      </c>
      <c r="H11" s="23">
        <v>1</v>
      </c>
      <c r="I11" s="23">
        <v>1</v>
      </c>
      <c r="J11" s="23">
        <v>1</v>
      </c>
      <c r="K11" s="27">
        <v>0</v>
      </c>
      <c r="L11" s="28">
        <v>1</v>
      </c>
      <c r="M11" s="23">
        <v>1</v>
      </c>
      <c r="N11" s="23">
        <v>1</v>
      </c>
    </row>
    <row r="12" spans="1:14" x14ac:dyDescent="0.35">
      <c r="A12" t="s">
        <v>74</v>
      </c>
      <c r="B12" t="s">
        <v>74</v>
      </c>
      <c r="C12" t="s">
        <v>82</v>
      </c>
      <c r="D12" s="23">
        <v>23</v>
      </c>
      <c r="E12" s="23">
        <v>25</v>
      </c>
      <c r="F12" s="23">
        <v>22</v>
      </c>
      <c r="G12" s="23">
        <v>23</v>
      </c>
      <c r="H12" s="23">
        <v>21</v>
      </c>
      <c r="I12" s="23">
        <v>20</v>
      </c>
      <c r="J12" s="23">
        <v>22</v>
      </c>
      <c r="K12" s="27">
        <v>37</v>
      </c>
      <c r="L12" s="28">
        <v>30</v>
      </c>
      <c r="M12" s="23">
        <v>23</v>
      </c>
      <c r="N12" s="23">
        <v>25</v>
      </c>
    </row>
    <row r="13" spans="1:14" x14ac:dyDescent="0.35">
      <c r="A13" s="20" t="s">
        <v>83</v>
      </c>
      <c r="B13" s="20" t="s">
        <v>74</v>
      </c>
      <c r="C13" s="20" t="s">
        <v>84</v>
      </c>
      <c r="D13" s="29">
        <v>20180</v>
      </c>
      <c r="E13" s="29">
        <v>19930</v>
      </c>
      <c r="F13" s="29">
        <v>18710</v>
      </c>
      <c r="G13" s="29">
        <v>19050</v>
      </c>
      <c r="H13" s="29">
        <v>18320</v>
      </c>
      <c r="I13" s="29">
        <v>17790</v>
      </c>
      <c r="J13" s="29">
        <v>18450</v>
      </c>
      <c r="K13" s="30">
        <v>3600</v>
      </c>
      <c r="L13" s="31">
        <v>16560</v>
      </c>
      <c r="M13" s="29">
        <v>14210</v>
      </c>
      <c r="N13" s="29">
        <v>15440</v>
      </c>
    </row>
    <row r="14" spans="1:14" x14ac:dyDescent="0.35">
      <c r="A14" t="s">
        <v>85</v>
      </c>
      <c r="B14" t="s">
        <v>86</v>
      </c>
      <c r="C14" t="s">
        <v>75</v>
      </c>
      <c r="D14" s="23">
        <v>1</v>
      </c>
      <c r="E14" s="23">
        <v>2</v>
      </c>
      <c r="F14" s="23">
        <v>1</v>
      </c>
      <c r="G14" s="23">
        <v>1</v>
      </c>
      <c r="H14" s="23">
        <v>2</v>
      </c>
      <c r="I14" s="23">
        <v>1</v>
      </c>
      <c r="J14" s="23">
        <v>1</v>
      </c>
      <c r="K14" s="27">
        <v>2</v>
      </c>
      <c r="L14" s="28">
        <v>3</v>
      </c>
      <c r="M14" s="23">
        <v>1</v>
      </c>
      <c r="N14" s="23">
        <v>2</v>
      </c>
    </row>
    <row r="15" spans="1:14" x14ac:dyDescent="0.35">
      <c r="A15" t="s">
        <v>85</v>
      </c>
      <c r="B15" t="s">
        <v>86</v>
      </c>
      <c r="C15" t="s">
        <v>76</v>
      </c>
      <c r="D15" s="23">
        <v>8</v>
      </c>
      <c r="E15" s="23">
        <v>8</v>
      </c>
      <c r="F15" s="23">
        <v>9</v>
      </c>
      <c r="G15" s="23">
        <v>6</v>
      </c>
      <c r="H15" s="23">
        <v>8</v>
      </c>
      <c r="I15" s="23">
        <v>7</v>
      </c>
      <c r="J15" s="23">
        <v>6</v>
      </c>
      <c r="K15" s="27">
        <v>2</v>
      </c>
      <c r="L15" s="28">
        <v>4</v>
      </c>
      <c r="M15" s="23">
        <v>6</v>
      </c>
      <c r="N15" s="23">
        <v>6</v>
      </c>
    </row>
    <row r="16" spans="1:14" x14ac:dyDescent="0.35">
      <c r="A16" t="s">
        <v>85</v>
      </c>
      <c r="B16" t="s">
        <v>86</v>
      </c>
      <c r="C16" t="s">
        <v>77</v>
      </c>
      <c r="D16" s="23">
        <v>52</v>
      </c>
      <c r="E16" s="23">
        <v>50</v>
      </c>
      <c r="F16" s="23">
        <v>53</v>
      </c>
      <c r="G16" s="23">
        <v>53</v>
      </c>
      <c r="H16" s="23">
        <v>55</v>
      </c>
      <c r="I16" s="23">
        <v>55</v>
      </c>
      <c r="J16" s="23">
        <v>55</v>
      </c>
      <c r="K16" s="27">
        <v>51</v>
      </c>
      <c r="L16" s="28">
        <v>52</v>
      </c>
      <c r="M16" s="23">
        <v>58</v>
      </c>
      <c r="N16" s="23">
        <v>54</v>
      </c>
    </row>
    <row r="17" spans="1:14" x14ac:dyDescent="0.35">
      <c r="A17" t="s">
        <v>85</v>
      </c>
      <c r="B17" t="s">
        <v>86</v>
      </c>
      <c r="C17" t="s">
        <v>78</v>
      </c>
      <c r="D17" s="23">
        <v>0</v>
      </c>
      <c r="E17" s="23">
        <v>1</v>
      </c>
      <c r="F17" s="23">
        <v>1</v>
      </c>
      <c r="G17" s="23">
        <v>1</v>
      </c>
      <c r="H17" s="23">
        <v>0</v>
      </c>
      <c r="I17" s="23">
        <v>1</v>
      </c>
      <c r="J17" s="23">
        <v>1</v>
      </c>
      <c r="K17" s="27">
        <v>1</v>
      </c>
      <c r="L17" s="28">
        <v>1</v>
      </c>
      <c r="M17" s="23">
        <v>1</v>
      </c>
      <c r="N17" s="23">
        <v>1</v>
      </c>
    </row>
    <row r="18" spans="1:14" x14ac:dyDescent="0.35">
      <c r="A18" t="s">
        <v>85</v>
      </c>
      <c r="B18" t="s">
        <v>86</v>
      </c>
      <c r="C18" t="s">
        <v>79</v>
      </c>
      <c r="D18" s="23">
        <v>13</v>
      </c>
      <c r="E18" s="23">
        <v>12</v>
      </c>
      <c r="F18" s="23">
        <v>12</v>
      </c>
      <c r="G18" s="23">
        <v>12</v>
      </c>
      <c r="H18" s="23">
        <v>11</v>
      </c>
      <c r="I18" s="23">
        <v>11</v>
      </c>
      <c r="J18" s="23">
        <v>11</v>
      </c>
      <c r="K18" s="27">
        <v>7</v>
      </c>
      <c r="L18" s="28">
        <v>10</v>
      </c>
      <c r="M18" s="23">
        <v>10</v>
      </c>
      <c r="N18" s="23">
        <v>10</v>
      </c>
    </row>
    <row r="19" spans="1:14" x14ac:dyDescent="0.35">
      <c r="A19" t="s">
        <v>85</v>
      </c>
      <c r="B19" t="s">
        <v>86</v>
      </c>
      <c r="C19" t="s">
        <v>80</v>
      </c>
      <c r="D19" s="23">
        <v>2</v>
      </c>
      <c r="E19" s="23">
        <v>2</v>
      </c>
      <c r="F19" s="23">
        <v>2</v>
      </c>
      <c r="G19" s="23">
        <v>3</v>
      </c>
      <c r="H19" s="23">
        <v>3</v>
      </c>
      <c r="I19" s="23">
        <v>3</v>
      </c>
      <c r="J19" s="23">
        <v>3</v>
      </c>
      <c r="K19" s="27">
        <v>0</v>
      </c>
      <c r="L19" s="28">
        <v>2</v>
      </c>
      <c r="M19" s="23">
        <v>2</v>
      </c>
      <c r="N19" s="23">
        <v>2</v>
      </c>
    </row>
    <row r="20" spans="1:14" x14ac:dyDescent="0.35">
      <c r="A20" t="s">
        <v>85</v>
      </c>
      <c r="B20" t="s">
        <v>86</v>
      </c>
      <c r="C20" t="s">
        <v>81</v>
      </c>
      <c r="D20" s="23">
        <v>1</v>
      </c>
      <c r="E20" s="23">
        <v>1</v>
      </c>
      <c r="F20" s="23">
        <v>1</v>
      </c>
      <c r="G20" s="23">
        <v>1</v>
      </c>
      <c r="H20" s="23">
        <v>1</v>
      </c>
      <c r="I20" s="23">
        <v>1</v>
      </c>
      <c r="J20" s="23">
        <v>1</v>
      </c>
      <c r="K20" s="27">
        <v>0</v>
      </c>
      <c r="L20" s="28">
        <v>0</v>
      </c>
      <c r="M20" s="23">
        <v>1</v>
      </c>
      <c r="N20" s="23">
        <v>1</v>
      </c>
    </row>
    <row r="21" spans="1:14" x14ac:dyDescent="0.35">
      <c r="A21" t="s">
        <v>85</v>
      </c>
      <c r="B21" t="s">
        <v>86</v>
      </c>
      <c r="C21" t="s">
        <v>82</v>
      </c>
      <c r="D21" s="23">
        <v>23</v>
      </c>
      <c r="E21" s="23">
        <v>25</v>
      </c>
      <c r="F21" s="23">
        <v>21</v>
      </c>
      <c r="G21" s="23">
        <v>23</v>
      </c>
      <c r="H21" s="23">
        <v>20</v>
      </c>
      <c r="I21" s="23">
        <v>19</v>
      </c>
      <c r="J21" s="23">
        <v>21</v>
      </c>
      <c r="K21" s="27">
        <v>37</v>
      </c>
      <c r="L21" s="28">
        <v>29</v>
      </c>
      <c r="M21" s="23">
        <v>22</v>
      </c>
      <c r="N21" s="23">
        <v>24</v>
      </c>
    </row>
    <row r="22" spans="1:14" x14ac:dyDescent="0.35">
      <c r="A22" s="20" t="s">
        <v>83</v>
      </c>
      <c r="B22" s="20" t="s">
        <v>86</v>
      </c>
      <c r="C22" s="20" t="s">
        <v>84</v>
      </c>
      <c r="D22" s="29">
        <v>15960</v>
      </c>
      <c r="E22" s="29">
        <v>15640</v>
      </c>
      <c r="F22" s="29">
        <v>14690</v>
      </c>
      <c r="G22" s="29">
        <v>14830</v>
      </c>
      <c r="H22" s="29">
        <v>14200</v>
      </c>
      <c r="I22" s="29">
        <v>13880</v>
      </c>
      <c r="J22" s="29">
        <v>14130</v>
      </c>
      <c r="K22" s="30">
        <v>2860</v>
      </c>
      <c r="L22" s="31">
        <v>12700</v>
      </c>
      <c r="M22" s="29">
        <v>10510</v>
      </c>
      <c r="N22" s="29">
        <v>11290</v>
      </c>
    </row>
    <row r="23" spans="1:14" x14ac:dyDescent="0.35">
      <c r="A23" t="s">
        <v>85</v>
      </c>
      <c r="B23" t="s">
        <v>87</v>
      </c>
      <c r="C23" t="s">
        <v>75</v>
      </c>
      <c r="D23" s="23">
        <v>1</v>
      </c>
      <c r="E23" s="23">
        <v>1</v>
      </c>
      <c r="F23" s="23">
        <v>1</v>
      </c>
      <c r="G23" s="23">
        <v>1</v>
      </c>
      <c r="H23" s="23">
        <v>1</v>
      </c>
      <c r="I23" s="23">
        <v>1</v>
      </c>
      <c r="J23" s="23">
        <v>1</v>
      </c>
      <c r="K23" s="27">
        <v>1</v>
      </c>
      <c r="L23" s="28">
        <v>1</v>
      </c>
      <c r="M23" s="23">
        <v>3</v>
      </c>
      <c r="N23" s="23">
        <v>1</v>
      </c>
    </row>
    <row r="24" spans="1:14" x14ac:dyDescent="0.35">
      <c r="A24" t="s">
        <v>85</v>
      </c>
      <c r="B24" t="s">
        <v>87</v>
      </c>
      <c r="C24" t="s">
        <v>76</v>
      </c>
      <c r="D24" s="23">
        <v>11</v>
      </c>
      <c r="E24" s="23">
        <v>12</v>
      </c>
      <c r="F24" s="23">
        <v>12</v>
      </c>
      <c r="G24" s="23">
        <v>13</v>
      </c>
      <c r="H24" s="23">
        <v>11</v>
      </c>
      <c r="I24" s="23">
        <v>11</v>
      </c>
      <c r="J24" s="23">
        <v>9</v>
      </c>
      <c r="K24" s="27">
        <v>5</v>
      </c>
      <c r="L24" s="28">
        <v>7</v>
      </c>
      <c r="M24" s="23">
        <v>8</v>
      </c>
      <c r="N24" s="23">
        <v>7</v>
      </c>
    </row>
    <row r="25" spans="1:14" x14ac:dyDescent="0.35">
      <c r="A25" t="s">
        <v>85</v>
      </c>
      <c r="B25" t="s">
        <v>87</v>
      </c>
      <c r="C25" t="s">
        <v>77</v>
      </c>
      <c r="D25" s="23">
        <v>40</v>
      </c>
      <c r="E25" s="23">
        <v>39</v>
      </c>
      <c r="F25" s="23">
        <v>39</v>
      </c>
      <c r="G25" s="23">
        <v>42</v>
      </c>
      <c r="H25" s="23">
        <v>41</v>
      </c>
      <c r="I25" s="23">
        <v>43</v>
      </c>
      <c r="J25" s="23">
        <v>43</v>
      </c>
      <c r="K25" s="27">
        <v>47</v>
      </c>
      <c r="L25" s="28">
        <v>45</v>
      </c>
      <c r="M25" s="23">
        <v>47</v>
      </c>
      <c r="N25" s="23">
        <v>41</v>
      </c>
    </row>
    <row r="26" spans="1:14" x14ac:dyDescent="0.35">
      <c r="A26" t="s">
        <v>85</v>
      </c>
      <c r="B26" t="s">
        <v>87</v>
      </c>
      <c r="C26" t="s">
        <v>78</v>
      </c>
      <c r="D26" s="23">
        <v>1</v>
      </c>
      <c r="E26" s="23">
        <v>0</v>
      </c>
      <c r="F26" s="23">
        <v>1</v>
      </c>
      <c r="G26" s="23">
        <v>1</v>
      </c>
      <c r="H26" s="23">
        <v>1</v>
      </c>
      <c r="I26" s="23">
        <v>1</v>
      </c>
      <c r="J26" s="23">
        <v>1</v>
      </c>
      <c r="K26" s="27">
        <v>1</v>
      </c>
      <c r="L26" s="28">
        <v>1</v>
      </c>
      <c r="M26" s="23">
        <v>1</v>
      </c>
      <c r="N26" s="23">
        <v>1</v>
      </c>
    </row>
    <row r="27" spans="1:14" x14ac:dyDescent="0.35">
      <c r="A27" t="s">
        <v>85</v>
      </c>
      <c r="B27" t="s">
        <v>87</v>
      </c>
      <c r="C27" t="s">
        <v>79</v>
      </c>
      <c r="D27" s="23">
        <v>19</v>
      </c>
      <c r="E27" s="23">
        <v>17</v>
      </c>
      <c r="F27" s="23">
        <v>19</v>
      </c>
      <c r="G27" s="23">
        <v>17</v>
      </c>
      <c r="H27" s="23">
        <v>18</v>
      </c>
      <c r="I27" s="23">
        <v>19</v>
      </c>
      <c r="J27" s="23">
        <v>18</v>
      </c>
      <c r="K27" s="27">
        <v>9</v>
      </c>
      <c r="L27" s="28">
        <v>14</v>
      </c>
      <c r="M27" s="23">
        <v>14</v>
      </c>
      <c r="N27" s="23">
        <v>17</v>
      </c>
    </row>
    <row r="28" spans="1:14" x14ac:dyDescent="0.35">
      <c r="A28" t="s">
        <v>85</v>
      </c>
      <c r="B28" t="s">
        <v>87</v>
      </c>
      <c r="C28" t="s">
        <v>80</v>
      </c>
      <c r="D28" s="23">
        <v>1</v>
      </c>
      <c r="E28" s="23">
        <v>1</v>
      </c>
      <c r="F28" s="23">
        <v>1</v>
      </c>
      <c r="G28" s="23">
        <v>1</v>
      </c>
      <c r="H28" s="23">
        <v>2</v>
      </c>
      <c r="I28" s="23">
        <v>1</v>
      </c>
      <c r="J28" s="23">
        <v>1</v>
      </c>
      <c r="K28" s="27">
        <v>0</v>
      </c>
      <c r="L28" s="28">
        <v>1</v>
      </c>
      <c r="M28" s="23">
        <v>1</v>
      </c>
      <c r="N28" s="23">
        <v>1</v>
      </c>
    </row>
    <row r="29" spans="1:14" x14ac:dyDescent="0.35">
      <c r="A29" t="s">
        <v>85</v>
      </c>
      <c r="B29" t="s">
        <v>87</v>
      </c>
      <c r="C29" t="s">
        <v>81</v>
      </c>
      <c r="D29" s="23">
        <v>2</v>
      </c>
      <c r="E29" s="23">
        <v>3</v>
      </c>
      <c r="F29" s="23">
        <v>3</v>
      </c>
      <c r="G29" s="23">
        <v>2</v>
      </c>
      <c r="H29" s="23">
        <v>2</v>
      </c>
      <c r="I29" s="23">
        <v>3</v>
      </c>
      <c r="J29" s="23">
        <v>2</v>
      </c>
      <c r="K29" s="27">
        <v>1</v>
      </c>
      <c r="L29" s="28">
        <v>1</v>
      </c>
      <c r="M29" s="23">
        <v>2</v>
      </c>
      <c r="N29" s="23">
        <v>2</v>
      </c>
    </row>
    <row r="30" spans="1:14" x14ac:dyDescent="0.35">
      <c r="A30" t="s">
        <v>85</v>
      </c>
      <c r="B30" t="s">
        <v>87</v>
      </c>
      <c r="C30" t="s">
        <v>82</v>
      </c>
      <c r="D30" s="23">
        <v>26</v>
      </c>
      <c r="E30" s="23">
        <v>27</v>
      </c>
      <c r="F30" s="23">
        <v>25</v>
      </c>
      <c r="G30" s="23">
        <v>24</v>
      </c>
      <c r="H30" s="23">
        <v>25</v>
      </c>
      <c r="I30" s="23">
        <v>21</v>
      </c>
      <c r="J30" s="23">
        <v>25</v>
      </c>
      <c r="K30" s="27">
        <v>37</v>
      </c>
      <c r="L30" s="28">
        <v>31</v>
      </c>
      <c r="M30" s="23">
        <v>25</v>
      </c>
      <c r="N30" s="23">
        <v>29</v>
      </c>
    </row>
    <row r="31" spans="1:14" x14ac:dyDescent="0.35">
      <c r="A31" s="19" t="s">
        <v>83</v>
      </c>
      <c r="B31" s="19" t="s">
        <v>87</v>
      </c>
      <c r="C31" s="19" t="s">
        <v>84</v>
      </c>
      <c r="D31" s="32">
        <v>4140</v>
      </c>
      <c r="E31" s="32">
        <v>4190</v>
      </c>
      <c r="F31" s="32">
        <v>3930</v>
      </c>
      <c r="G31" s="32">
        <v>4190</v>
      </c>
      <c r="H31" s="32">
        <v>4050</v>
      </c>
      <c r="I31" s="32">
        <v>3840</v>
      </c>
      <c r="J31" s="32">
        <v>4280</v>
      </c>
      <c r="K31" s="33">
        <v>730</v>
      </c>
      <c r="L31" s="34">
        <v>3780</v>
      </c>
      <c r="M31" s="32">
        <v>3640</v>
      </c>
      <c r="N31" s="32">
        <v>4100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1474-9F21-46BE-A450-9BDD52E9AE48}">
  <dimension ref="A1:N31"/>
  <sheetViews>
    <sheetView showGridLines="0" workbookViewId="0"/>
  </sheetViews>
  <sheetFormatPr defaultRowHeight="15" x14ac:dyDescent="0.35"/>
  <cols>
    <col min="1" max="1" width="15.125" customWidth="1"/>
    <col min="2" max="2" width="13.375" customWidth="1"/>
    <col min="3" max="3" width="10.0625" bestFit="1" customWidth="1"/>
    <col min="4" max="10" width="6.3125" style="23" bestFit="1" customWidth="1"/>
    <col min="11" max="11" width="6" style="23" customWidth="1"/>
    <col min="12" max="14" width="6.3125" style="23" bestFit="1" customWidth="1"/>
  </cols>
  <sheetData>
    <row r="1" spans="1:14" ht="15.45" x14ac:dyDescent="0.4">
      <c r="A1" s="11" t="s">
        <v>89</v>
      </c>
    </row>
    <row r="2" spans="1:14" x14ac:dyDescent="0.35">
      <c r="A2" s="17" t="s">
        <v>52</v>
      </c>
    </row>
    <row r="3" spans="1:14" x14ac:dyDescent="0.35">
      <c r="A3" s="18" t="s">
        <v>53</v>
      </c>
    </row>
    <row r="4" spans="1:14" ht="15.45" x14ac:dyDescent="0.4">
      <c r="A4" s="21" t="s">
        <v>60</v>
      </c>
      <c r="B4" s="21" t="s">
        <v>61</v>
      </c>
      <c r="C4" s="22" t="s">
        <v>93</v>
      </c>
      <c r="D4" s="24" t="s">
        <v>63</v>
      </c>
      <c r="E4" s="24" t="s">
        <v>64</v>
      </c>
      <c r="F4" s="24" t="s">
        <v>65</v>
      </c>
      <c r="G4" s="24" t="s">
        <v>66</v>
      </c>
      <c r="H4" s="24" t="s">
        <v>67</v>
      </c>
      <c r="I4" s="24" t="s">
        <v>68</v>
      </c>
      <c r="J4" s="24" t="s">
        <v>69</v>
      </c>
      <c r="K4" s="25" t="s">
        <v>70</v>
      </c>
      <c r="L4" s="26" t="s">
        <v>71</v>
      </c>
      <c r="M4" s="24" t="s">
        <v>72</v>
      </c>
      <c r="N4" s="24" t="s">
        <v>73</v>
      </c>
    </row>
    <row r="5" spans="1:14" x14ac:dyDescent="0.35">
      <c r="A5" t="s">
        <v>74</v>
      </c>
      <c r="B5" t="s">
        <v>74</v>
      </c>
      <c r="C5" t="s">
        <v>75</v>
      </c>
      <c r="D5" s="23">
        <v>3</v>
      </c>
      <c r="E5" s="23">
        <v>3</v>
      </c>
      <c r="F5" s="23">
        <v>2</v>
      </c>
      <c r="G5" s="23">
        <v>3</v>
      </c>
      <c r="H5" s="23">
        <v>3</v>
      </c>
      <c r="I5" s="23">
        <v>3</v>
      </c>
      <c r="J5" s="23">
        <v>3</v>
      </c>
      <c r="K5" s="27">
        <v>2</v>
      </c>
      <c r="L5" s="28">
        <v>4</v>
      </c>
      <c r="M5" s="23">
        <v>3</v>
      </c>
      <c r="N5" s="23">
        <v>3</v>
      </c>
    </row>
    <row r="6" spans="1:14" x14ac:dyDescent="0.35">
      <c r="A6" t="s">
        <v>74</v>
      </c>
      <c r="B6" t="s">
        <v>74</v>
      </c>
      <c r="C6" t="s">
        <v>76</v>
      </c>
      <c r="D6" s="23">
        <v>11</v>
      </c>
      <c r="E6" s="23">
        <v>10</v>
      </c>
      <c r="F6" s="23">
        <v>11</v>
      </c>
      <c r="G6" s="23">
        <v>10</v>
      </c>
      <c r="H6" s="23">
        <v>10</v>
      </c>
      <c r="I6" s="23">
        <v>10</v>
      </c>
      <c r="J6" s="23">
        <v>10</v>
      </c>
      <c r="K6" s="27">
        <v>8</v>
      </c>
      <c r="L6" s="28">
        <v>7</v>
      </c>
      <c r="M6" s="23">
        <v>9</v>
      </c>
      <c r="N6" s="23">
        <v>10</v>
      </c>
    </row>
    <row r="7" spans="1:14" x14ac:dyDescent="0.35">
      <c r="A7" t="s">
        <v>74</v>
      </c>
      <c r="B7" t="s">
        <v>74</v>
      </c>
      <c r="C7" t="s">
        <v>90</v>
      </c>
      <c r="D7" s="23">
        <v>61</v>
      </c>
      <c r="E7" s="23">
        <v>62</v>
      </c>
      <c r="F7" s="23">
        <v>60</v>
      </c>
      <c r="G7" s="23">
        <v>62</v>
      </c>
      <c r="H7" s="23">
        <v>62</v>
      </c>
      <c r="I7" s="23">
        <v>63</v>
      </c>
      <c r="J7" s="23">
        <v>63</v>
      </c>
      <c r="K7" s="27">
        <v>69</v>
      </c>
      <c r="L7" s="28">
        <v>68</v>
      </c>
      <c r="M7" s="23">
        <v>64</v>
      </c>
      <c r="N7" s="23">
        <v>63</v>
      </c>
    </row>
    <row r="8" spans="1:14" x14ac:dyDescent="0.35">
      <c r="A8" t="s">
        <v>74</v>
      </c>
      <c r="B8" t="s">
        <v>74</v>
      </c>
      <c r="C8" t="s">
        <v>78</v>
      </c>
      <c r="D8" s="23">
        <v>3</v>
      </c>
      <c r="E8" s="23">
        <v>2</v>
      </c>
      <c r="F8" s="23">
        <v>2</v>
      </c>
      <c r="G8" s="23">
        <v>2</v>
      </c>
      <c r="H8" s="23">
        <v>2</v>
      </c>
      <c r="I8" s="23">
        <v>2</v>
      </c>
      <c r="J8" s="23">
        <v>2</v>
      </c>
      <c r="K8" s="27">
        <v>2</v>
      </c>
      <c r="L8" s="28">
        <v>2</v>
      </c>
      <c r="M8" s="23">
        <v>2</v>
      </c>
      <c r="N8" s="23">
        <v>2</v>
      </c>
    </row>
    <row r="9" spans="1:14" x14ac:dyDescent="0.35">
      <c r="A9" t="s">
        <v>74</v>
      </c>
      <c r="B9" t="s">
        <v>74</v>
      </c>
      <c r="C9" t="s">
        <v>91</v>
      </c>
      <c r="D9" s="23">
        <v>6</v>
      </c>
      <c r="E9" s="23">
        <v>6</v>
      </c>
      <c r="F9" s="23">
        <v>6</v>
      </c>
      <c r="G9" s="23">
        <v>5</v>
      </c>
      <c r="H9" s="23">
        <v>5</v>
      </c>
      <c r="I9" s="23">
        <v>5</v>
      </c>
      <c r="J9" s="23">
        <v>5</v>
      </c>
      <c r="K9" s="27">
        <v>5</v>
      </c>
      <c r="L9" s="28">
        <v>3</v>
      </c>
      <c r="M9" s="23">
        <v>4</v>
      </c>
      <c r="N9" s="23">
        <v>5</v>
      </c>
    </row>
    <row r="10" spans="1:14" x14ac:dyDescent="0.35">
      <c r="A10" t="s">
        <v>74</v>
      </c>
      <c r="B10" t="s">
        <v>74</v>
      </c>
      <c r="C10" t="s">
        <v>80</v>
      </c>
      <c r="D10" s="23">
        <v>4</v>
      </c>
      <c r="E10" s="23">
        <v>4</v>
      </c>
      <c r="F10" s="23">
        <v>4</v>
      </c>
      <c r="G10" s="23">
        <v>5</v>
      </c>
      <c r="H10" s="23">
        <v>5</v>
      </c>
      <c r="I10" s="23">
        <v>5</v>
      </c>
      <c r="J10" s="23">
        <v>5</v>
      </c>
      <c r="K10" s="27">
        <v>1</v>
      </c>
      <c r="L10" s="28">
        <v>4</v>
      </c>
      <c r="M10" s="23">
        <v>4</v>
      </c>
      <c r="N10" s="23">
        <v>5</v>
      </c>
    </row>
    <row r="11" spans="1:14" x14ac:dyDescent="0.35">
      <c r="A11" t="s">
        <v>74</v>
      </c>
      <c r="B11" t="s">
        <v>74</v>
      </c>
      <c r="C11" t="s">
        <v>92</v>
      </c>
      <c r="D11" s="23">
        <v>0</v>
      </c>
      <c r="E11" s="23">
        <v>0</v>
      </c>
      <c r="F11" s="23">
        <v>1</v>
      </c>
      <c r="G11" s="23">
        <v>0</v>
      </c>
      <c r="H11" s="23">
        <v>1</v>
      </c>
      <c r="I11" s="23">
        <v>0</v>
      </c>
      <c r="J11" s="23">
        <v>0</v>
      </c>
      <c r="K11" s="27">
        <v>0</v>
      </c>
      <c r="L11" s="28">
        <v>0</v>
      </c>
      <c r="M11" s="23">
        <v>0</v>
      </c>
      <c r="N11" s="23">
        <v>0</v>
      </c>
    </row>
    <row r="12" spans="1:14" x14ac:dyDescent="0.35">
      <c r="A12" t="s">
        <v>74</v>
      </c>
      <c r="B12" t="s">
        <v>74</v>
      </c>
      <c r="C12" t="s">
        <v>82</v>
      </c>
      <c r="D12" s="23">
        <v>13</v>
      </c>
      <c r="E12" s="23">
        <v>13</v>
      </c>
      <c r="F12" s="23">
        <v>14</v>
      </c>
      <c r="G12" s="23">
        <v>12</v>
      </c>
      <c r="H12" s="23">
        <v>12</v>
      </c>
      <c r="I12" s="23">
        <v>12</v>
      </c>
      <c r="J12" s="23">
        <v>12</v>
      </c>
      <c r="K12" s="27">
        <v>13</v>
      </c>
      <c r="L12" s="28">
        <v>12</v>
      </c>
      <c r="M12" s="23">
        <v>13</v>
      </c>
      <c r="N12" s="23">
        <v>12</v>
      </c>
    </row>
    <row r="13" spans="1:14" x14ac:dyDescent="0.35">
      <c r="A13" s="20" t="s">
        <v>83</v>
      </c>
      <c r="B13" s="20" t="s">
        <v>74</v>
      </c>
      <c r="C13" s="20" t="s">
        <v>84</v>
      </c>
      <c r="D13" s="29">
        <v>4160</v>
      </c>
      <c r="E13" s="29">
        <v>4130</v>
      </c>
      <c r="F13" s="29">
        <v>3950</v>
      </c>
      <c r="G13" s="29">
        <v>3970</v>
      </c>
      <c r="H13" s="29">
        <v>4070</v>
      </c>
      <c r="I13" s="29">
        <v>3910</v>
      </c>
      <c r="J13" s="29">
        <v>4050</v>
      </c>
      <c r="K13" s="30">
        <v>630</v>
      </c>
      <c r="L13" s="31">
        <v>2490</v>
      </c>
      <c r="M13" s="29">
        <v>3250</v>
      </c>
      <c r="N13" s="29">
        <v>3350</v>
      </c>
    </row>
    <row r="14" spans="1:14" x14ac:dyDescent="0.35">
      <c r="A14" t="s">
        <v>85</v>
      </c>
      <c r="B14" t="s">
        <v>86</v>
      </c>
      <c r="C14" t="s">
        <v>75</v>
      </c>
      <c r="D14" s="23">
        <v>3</v>
      </c>
      <c r="E14" s="23">
        <v>3</v>
      </c>
      <c r="F14" s="23">
        <v>2</v>
      </c>
      <c r="G14" s="23">
        <v>3</v>
      </c>
      <c r="H14" s="23">
        <v>3</v>
      </c>
      <c r="I14" s="23">
        <v>3</v>
      </c>
      <c r="J14" s="23">
        <v>3</v>
      </c>
      <c r="K14" s="27">
        <v>2</v>
      </c>
      <c r="L14" s="28">
        <v>5</v>
      </c>
      <c r="M14" s="23">
        <v>3</v>
      </c>
      <c r="N14" s="23">
        <v>3</v>
      </c>
    </row>
    <row r="15" spans="1:14" x14ac:dyDescent="0.35">
      <c r="A15" t="s">
        <v>85</v>
      </c>
      <c r="B15" t="s">
        <v>86</v>
      </c>
      <c r="C15" t="s">
        <v>76</v>
      </c>
      <c r="D15" s="23">
        <v>11</v>
      </c>
      <c r="E15" s="23">
        <v>10</v>
      </c>
      <c r="F15" s="23">
        <v>11</v>
      </c>
      <c r="G15" s="23">
        <v>10</v>
      </c>
      <c r="H15" s="23">
        <v>9</v>
      </c>
      <c r="I15" s="23">
        <v>10</v>
      </c>
      <c r="J15" s="23">
        <v>9</v>
      </c>
      <c r="K15" s="27">
        <v>7</v>
      </c>
      <c r="L15" s="28">
        <v>7</v>
      </c>
      <c r="M15" s="23">
        <v>8</v>
      </c>
      <c r="N15" s="23">
        <v>10</v>
      </c>
    </row>
    <row r="16" spans="1:14" x14ac:dyDescent="0.35">
      <c r="A16" t="s">
        <v>85</v>
      </c>
      <c r="B16" t="s">
        <v>86</v>
      </c>
      <c r="C16" t="s">
        <v>90</v>
      </c>
      <c r="D16" s="23">
        <v>61</v>
      </c>
      <c r="E16" s="23">
        <v>62</v>
      </c>
      <c r="F16" s="23">
        <v>62</v>
      </c>
      <c r="G16" s="23">
        <v>63</v>
      </c>
      <c r="H16" s="23">
        <v>63</v>
      </c>
      <c r="I16" s="23">
        <v>63</v>
      </c>
      <c r="J16" s="23">
        <v>64</v>
      </c>
      <c r="K16" s="27">
        <v>70</v>
      </c>
      <c r="L16" s="28">
        <v>69</v>
      </c>
      <c r="M16" s="23">
        <v>66</v>
      </c>
      <c r="N16" s="23">
        <v>65</v>
      </c>
    </row>
    <row r="17" spans="1:14" x14ac:dyDescent="0.35">
      <c r="A17" t="s">
        <v>85</v>
      </c>
      <c r="B17" t="s">
        <v>86</v>
      </c>
      <c r="C17" t="s">
        <v>78</v>
      </c>
      <c r="D17" s="23">
        <v>3</v>
      </c>
      <c r="E17" s="23">
        <v>2</v>
      </c>
      <c r="F17" s="23">
        <v>2</v>
      </c>
      <c r="G17" s="23">
        <v>2</v>
      </c>
      <c r="H17" s="23">
        <v>2</v>
      </c>
      <c r="I17" s="23">
        <v>2</v>
      </c>
      <c r="J17" s="23">
        <v>2</v>
      </c>
      <c r="K17" s="27">
        <v>2</v>
      </c>
      <c r="L17" s="28">
        <v>1</v>
      </c>
      <c r="M17" s="23">
        <v>2</v>
      </c>
      <c r="N17" s="23">
        <v>2</v>
      </c>
    </row>
    <row r="18" spans="1:14" x14ac:dyDescent="0.35">
      <c r="A18" t="s">
        <v>85</v>
      </c>
      <c r="B18" t="s">
        <v>86</v>
      </c>
      <c r="C18" t="s">
        <v>91</v>
      </c>
      <c r="D18" s="23">
        <v>5</v>
      </c>
      <c r="E18" s="23">
        <v>6</v>
      </c>
      <c r="F18" s="23">
        <v>5</v>
      </c>
      <c r="G18" s="23">
        <v>5</v>
      </c>
      <c r="H18" s="23">
        <v>5</v>
      </c>
      <c r="I18" s="23">
        <v>5</v>
      </c>
      <c r="J18" s="23">
        <v>5</v>
      </c>
      <c r="K18" s="27">
        <v>4</v>
      </c>
      <c r="L18" s="28">
        <v>3</v>
      </c>
      <c r="M18" s="23">
        <v>4</v>
      </c>
      <c r="N18" s="23">
        <v>4</v>
      </c>
    </row>
    <row r="19" spans="1:14" x14ac:dyDescent="0.35">
      <c r="A19" t="s">
        <v>85</v>
      </c>
      <c r="B19" t="s">
        <v>86</v>
      </c>
      <c r="C19" t="s">
        <v>80</v>
      </c>
      <c r="D19" s="23">
        <v>4</v>
      </c>
      <c r="E19" s="23">
        <v>4</v>
      </c>
      <c r="F19" s="23">
        <v>4</v>
      </c>
      <c r="G19" s="23">
        <v>5</v>
      </c>
      <c r="H19" s="23">
        <v>5</v>
      </c>
      <c r="I19" s="23">
        <v>5</v>
      </c>
      <c r="J19" s="23">
        <v>6</v>
      </c>
      <c r="K19" s="27">
        <v>1</v>
      </c>
      <c r="L19" s="28">
        <v>4</v>
      </c>
      <c r="M19" s="23">
        <v>5</v>
      </c>
      <c r="N19" s="23">
        <v>5</v>
      </c>
    </row>
    <row r="20" spans="1:14" x14ac:dyDescent="0.35">
      <c r="A20" t="s">
        <v>85</v>
      </c>
      <c r="B20" t="s">
        <v>86</v>
      </c>
      <c r="C20" t="s">
        <v>92</v>
      </c>
      <c r="D20" s="23">
        <v>0</v>
      </c>
      <c r="E20" s="23">
        <v>0</v>
      </c>
      <c r="F20" s="23">
        <v>1</v>
      </c>
      <c r="G20" s="23">
        <v>0</v>
      </c>
      <c r="H20" s="23">
        <v>0</v>
      </c>
      <c r="I20" s="23">
        <v>0</v>
      </c>
      <c r="J20" s="23">
        <v>0</v>
      </c>
      <c r="K20" s="27">
        <v>0</v>
      </c>
      <c r="L20" s="28">
        <v>0</v>
      </c>
      <c r="M20" s="23">
        <v>0</v>
      </c>
      <c r="N20" s="23">
        <v>0</v>
      </c>
    </row>
    <row r="21" spans="1:14" x14ac:dyDescent="0.35">
      <c r="A21" t="s">
        <v>85</v>
      </c>
      <c r="B21" t="s">
        <v>86</v>
      </c>
      <c r="C21" t="s">
        <v>82</v>
      </c>
      <c r="D21" s="23">
        <v>13</v>
      </c>
      <c r="E21" s="23">
        <v>13</v>
      </c>
      <c r="F21" s="23">
        <v>13</v>
      </c>
      <c r="G21" s="23">
        <v>12</v>
      </c>
      <c r="H21" s="23">
        <v>12</v>
      </c>
      <c r="I21" s="23">
        <v>12</v>
      </c>
      <c r="J21" s="23">
        <v>12</v>
      </c>
      <c r="K21" s="27">
        <v>13</v>
      </c>
      <c r="L21" s="28">
        <v>12</v>
      </c>
      <c r="M21" s="23">
        <v>13</v>
      </c>
      <c r="N21" s="23">
        <v>11</v>
      </c>
    </row>
    <row r="22" spans="1:14" x14ac:dyDescent="0.35">
      <c r="A22" s="20" t="s">
        <v>83</v>
      </c>
      <c r="B22" s="20" t="s">
        <v>86</v>
      </c>
      <c r="C22" s="20" t="s">
        <v>84</v>
      </c>
      <c r="D22" s="29">
        <v>3760</v>
      </c>
      <c r="E22" s="29">
        <v>3700</v>
      </c>
      <c r="F22" s="29">
        <v>3570</v>
      </c>
      <c r="G22" s="29">
        <v>3540</v>
      </c>
      <c r="H22" s="29">
        <v>3660</v>
      </c>
      <c r="I22" s="29">
        <v>3500</v>
      </c>
      <c r="J22" s="29">
        <v>3560</v>
      </c>
      <c r="K22" s="30">
        <v>550</v>
      </c>
      <c r="L22" s="31">
        <v>2090</v>
      </c>
      <c r="M22" s="29">
        <v>2780</v>
      </c>
      <c r="N22" s="29">
        <v>2860</v>
      </c>
    </row>
    <row r="23" spans="1:14" x14ac:dyDescent="0.35">
      <c r="A23" t="s">
        <v>85</v>
      </c>
      <c r="B23" t="s">
        <v>87</v>
      </c>
      <c r="C23" t="s">
        <v>75</v>
      </c>
      <c r="D23" s="23">
        <v>2</v>
      </c>
      <c r="E23" s="23">
        <v>3</v>
      </c>
      <c r="F23" s="23">
        <v>2</v>
      </c>
      <c r="G23" s="23">
        <v>2</v>
      </c>
      <c r="H23" s="23">
        <v>3</v>
      </c>
      <c r="I23" s="23">
        <v>2</v>
      </c>
      <c r="J23" s="23">
        <v>1</v>
      </c>
      <c r="K23" s="27">
        <v>0</v>
      </c>
      <c r="L23" s="28">
        <v>3</v>
      </c>
      <c r="M23" s="23">
        <v>6</v>
      </c>
      <c r="N23" s="23">
        <v>5</v>
      </c>
    </row>
    <row r="24" spans="1:14" x14ac:dyDescent="0.35">
      <c r="A24" t="s">
        <v>85</v>
      </c>
      <c r="B24" t="s">
        <v>87</v>
      </c>
      <c r="C24" t="s">
        <v>76</v>
      </c>
      <c r="D24" s="23">
        <v>15</v>
      </c>
      <c r="E24" s="23">
        <v>14</v>
      </c>
      <c r="F24" s="23">
        <v>14</v>
      </c>
      <c r="G24" s="23">
        <v>13</v>
      </c>
      <c r="H24" s="23">
        <v>14</v>
      </c>
      <c r="I24" s="23">
        <v>10</v>
      </c>
      <c r="J24" s="23">
        <v>12</v>
      </c>
      <c r="K24" s="27">
        <v>13</v>
      </c>
      <c r="L24" s="28">
        <v>8</v>
      </c>
      <c r="M24" s="23">
        <v>16</v>
      </c>
      <c r="N24" s="23">
        <v>14</v>
      </c>
    </row>
    <row r="25" spans="1:14" x14ac:dyDescent="0.35">
      <c r="A25" t="s">
        <v>85</v>
      </c>
      <c r="B25" t="s">
        <v>87</v>
      </c>
      <c r="C25" t="s">
        <v>90</v>
      </c>
      <c r="D25" s="23">
        <v>58</v>
      </c>
      <c r="E25" s="23">
        <v>61</v>
      </c>
      <c r="F25" s="23">
        <v>48</v>
      </c>
      <c r="G25" s="23">
        <v>54</v>
      </c>
      <c r="H25" s="23">
        <v>60</v>
      </c>
      <c r="I25" s="23">
        <v>61</v>
      </c>
      <c r="J25" s="23">
        <v>59</v>
      </c>
      <c r="K25" s="27">
        <v>57</v>
      </c>
      <c r="L25" s="28">
        <v>65</v>
      </c>
      <c r="M25" s="23">
        <v>52</v>
      </c>
      <c r="N25" s="23">
        <v>51</v>
      </c>
    </row>
    <row r="26" spans="1:14" x14ac:dyDescent="0.35">
      <c r="A26" t="s">
        <v>85</v>
      </c>
      <c r="B26" t="s">
        <v>87</v>
      </c>
      <c r="C26" t="s">
        <v>78</v>
      </c>
      <c r="D26" s="23">
        <v>2</v>
      </c>
      <c r="E26" s="23">
        <v>2</v>
      </c>
      <c r="F26" s="23">
        <v>3</v>
      </c>
      <c r="G26" s="23">
        <v>2</v>
      </c>
      <c r="H26" s="23">
        <v>3</v>
      </c>
      <c r="I26" s="23">
        <v>2</v>
      </c>
      <c r="J26" s="23">
        <v>2</v>
      </c>
      <c r="K26" s="27">
        <v>5</v>
      </c>
      <c r="L26" s="28">
        <v>1</v>
      </c>
      <c r="M26" s="23">
        <v>2</v>
      </c>
      <c r="N26" s="23">
        <v>1</v>
      </c>
    </row>
    <row r="27" spans="1:14" x14ac:dyDescent="0.35">
      <c r="A27" t="s">
        <v>85</v>
      </c>
      <c r="B27" t="s">
        <v>87</v>
      </c>
      <c r="C27" t="s">
        <v>91</v>
      </c>
      <c r="D27" s="23">
        <v>7</v>
      </c>
      <c r="E27" s="23">
        <v>8</v>
      </c>
      <c r="F27" s="23">
        <v>11</v>
      </c>
      <c r="G27" s="23">
        <v>8</v>
      </c>
      <c r="H27" s="23">
        <v>7</v>
      </c>
      <c r="I27" s="23">
        <v>7</v>
      </c>
      <c r="J27" s="23">
        <v>8</v>
      </c>
      <c r="K27" s="27">
        <v>9</v>
      </c>
      <c r="L27" s="28">
        <v>5</v>
      </c>
      <c r="M27" s="23">
        <v>5</v>
      </c>
      <c r="N27" s="23">
        <v>8</v>
      </c>
    </row>
    <row r="28" spans="1:14" x14ac:dyDescent="0.35">
      <c r="A28" t="s">
        <v>85</v>
      </c>
      <c r="B28" t="s">
        <v>87</v>
      </c>
      <c r="C28" t="s">
        <v>80</v>
      </c>
      <c r="D28" s="23">
        <v>2</v>
      </c>
      <c r="E28" s="23">
        <v>1</v>
      </c>
      <c r="F28" s="23">
        <v>4</v>
      </c>
      <c r="G28" s="23">
        <v>4</v>
      </c>
      <c r="H28" s="23">
        <v>3</v>
      </c>
      <c r="I28" s="23">
        <v>5</v>
      </c>
      <c r="J28" s="23">
        <v>4</v>
      </c>
      <c r="K28" s="27">
        <v>2</v>
      </c>
      <c r="L28" s="28">
        <v>4</v>
      </c>
      <c r="M28" s="23">
        <v>3</v>
      </c>
      <c r="N28" s="23">
        <v>5</v>
      </c>
    </row>
    <row r="29" spans="1:14" x14ac:dyDescent="0.35">
      <c r="A29" t="s">
        <v>85</v>
      </c>
      <c r="B29" t="s">
        <v>87</v>
      </c>
      <c r="C29" t="s">
        <v>92</v>
      </c>
      <c r="D29" s="23">
        <v>0</v>
      </c>
      <c r="E29" s="23">
        <v>2</v>
      </c>
      <c r="F29" s="23">
        <v>2</v>
      </c>
      <c r="G29" s="23">
        <v>1</v>
      </c>
      <c r="H29" s="23">
        <v>1</v>
      </c>
      <c r="I29" s="23">
        <v>0</v>
      </c>
      <c r="J29" s="23">
        <v>2</v>
      </c>
      <c r="K29" s="27">
        <v>0</v>
      </c>
      <c r="L29" s="28">
        <v>1</v>
      </c>
      <c r="M29" s="23">
        <v>2</v>
      </c>
      <c r="N29" s="23">
        <v>1</v>
      </c>
    </row>
    <row r="30" spans="1:14" x14ac:dyDescent="0.35">
      <c r="A30" t="s">
        <v>85</v>
      </c>
      <c r="B30" t="s">
        <v>87</v>
      </c>
      <c r="C30" t="s">
        <v>82</v>
      </c>
      <c r="D30" s="23">
        <v>13</v>
      </c>
      <c r="E30" s="23">
        <v>9</v>
      </c>
      <c r="F30" s="23">
        <v>17</v>
      </c>
      <c r="G30" s="23">
        <v>17</v>
      </c>
      <c r="H30" s="23">
        <v>11</v>
      </c>
      <c r="I30" s="23">
        <v>13</v>
      </c>
      <c r="J30" s="23">
        <v>13</v>
      </c>
      <c r="K30" s="27">
        <v>13</v>
      </c>
      <c r="L30" s="28">
        <v>13</v>
      </c>
      <c r="M30" s="23">
        <v>13</v>
      </c>
      <c r="N30" s="23">
        <v>15</v>
      </c>
    </row>
    <row r="31" spans="1:14" x14ac:dyDescent="0.35">
      <c r="A31" s="19" t="s">
        <v>83</v>
      </c>
      <c r="B31" s="19" t="s">
        <v>87</v>
      </c>
      <c r="C31" s="19" t="s">
        <v>84</v>
      </c>
      <c r="D31" s="32">
        <v>370</v>
      </c>
      <c r="E31" s="32">
        <v>410</v>
      </c>
      <c r="F31" s="32">
        <v>370</v>
      </c>
      <c r="G31" s="32">
        <v>420</v>
      </c>
      <c r="H31" s="32">
        <v>400</v>
      </c>
      <c r="I31" s="32">
        <v>390</v>
      </c>
      <c r="J31" s="32">
        <v>480</v>
      </c>
      <c r="K31" s="33">
        <v>80</v>
      </c>
      <c r="L31" s="34">
        <v>390</v>
      </c>
      <c r="M31" s="32">
        <v>460</v>
      </c>
      <c r="N31" s="32">
        <v>480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01609-7DCB-49C4-904E-92BFBE4D6F49}">
  <dimension ref="A1:M10"/>
  <sheetViews>
    <sheetView showGridLines="0" workbookViewId="0"/>
  </sheetViews>
  <sheetFormatPr defaultRowHeight="15" x14ac:dyDescent="0.35"/>
  <cols>
    <col min="1" max="1" width="13.875" customWidth="1"/>
    <col min="2" max="2" width="13.375" customWidth="1"/>
    <col min="3" max="13" width="9" style="23"/>
  </cols>
  <sheetData>
    <row r="1" spans="1:13" ht="15.45" x14ac:dyDescent="0.4">
      <c r="A1" s="11" t="s">
        <v>54</v>
      </c>
    </row>
    <row r="2" spans="1:13" x14ac:dyDescent="0.35">
      <c r="A2" s="17" t="s">
        <v>52</v>
      </c>
    </row>
    <row r="3" spans="1:13" x14ac:dyDescent="0.35">
      <c r="A3" s="18" t="s">
        <v>53</v>
      </c>
    </row>
    <row r="4" spans="1:13" ht="15.45" x14ac:dyDescent="0.4">
      <c r="A4" s="21" t="s">
        <v>60</v>
      </c>
      <c r="B4" s="21" t="s">
        <v>61</v>
      </c>
      <c r="C4" s="24" t="s">
        <v>63</v>
      </c>
      <c r="D4" s="24" t="s">
        <v>64</v>
      </c>
      <c r="E4" s="24" t="s">
        <v>65</v>
      </c>
      <c r="F4" s="24" t="s">
        <v>66</v>
      </c>
      <c r="G4" s="24" t="s">
        <v>67</v>
      </c>
      <c r="H4" s="24" t="s">
        <v>68</v>
      </c>
      <c r="I4" s="24" t="s">
        <v>69</v>
      </c>
      <c r="J4" s="25" t="s">
        <v>70</v>
      </c>
      <c r="K4" s="26" t="s">
        <v>71</v>
      </c>
      <c r="L4" s="24" t="s">
        <v>72</v>
      </c>
      <c r="M4" s="24" t="s">
        <v>73</v>
      </c>
    </row>
    <row r="5" spans="1:13" x14ac:dyDescent="0.35">
      <c r="A5" t="s">
        <v>74</v>
      </c>
      <c r="B5" t="s">
        <v>74</v>
      </c>
      <c r="C5" s="23">
        <v>2.09</v>
      </c>
      <c r="D5" s="23">
        <v>2.09</v>
      </c>
      <c r="E5" s="23">
        <v>2.06</v>
      </c>
      <c r="F5" s="23">
        <v>2.04</v>
      </c>
      <c r="G5" s="23">
        <v>1.91</v>
      </c>
      <c r="H5" s="23">
        <v>1.87</v>
      </c>
      <c r="I5" s="23">
        <v>1.94</v>
      </c>
      <c r="J5" s="27">
        <v>1.29</v>
      </c>
      <c r="K5" s="28">
        <v>1.84</v>
      </c>
      <c r="L5" s="23">
        <v>1.52</v>
      </c>
      <c r="M5" s="23">
        <v>1.59</v>
      </c>
    </row>
    <row r="6" spans="1:13" x14ac:dyDescent="0.35">
      <c r="A6" s="20" t="s">
        <v>83</v>
      </c>
      <c r="B6" s="20" t="s">
        <v>74</v>
      </c>
      <c r="C6" s="29">
        <v>9920</v>
      </c>
      <c r="D6" s="29">
        <v>9800</v>
      </c>
      <c r="E6" s="29">
        <v>9410</v>
      </c>
      <c r="F6" s="29">
        <v>9640</v>
      </c>
      <c r="G6" s="29">
        <v>9810</v>
      </c>
      <c r="H6" s="29">
        <v>9700</v>
      </c>
      <c r="I6" s="29">
        <v>9780</v>
      </c>
      <c r="J6" s="30">
        <v>2790</v>
      </c>
      <c r="K6" s="31">
        <v>9030</v>
      </c>
      <c r="L6" s="29">
        <v>9640</v>
      </c>
      <c r="M6" s="29">
        <v>9750</v>
      </c>
    </row>
    <row r="7" spans="1:13" x14ac:dyDescent="0.35">
      <c r="A7" t="s">
        <v>85</v>
      </c>
      <c r="B7" t="s">
        <v>86</v>
      </c>
      <c r="C7" s="23">
        <v>2.21</v>
      </c>
      <c r="D7" s="23">
        <v>2.2200000000000002</v>
      </c>
      <c r="E7" s="23">
        <v>2.17</v>
      </c>
      <c r="F7" s="23">
        <v>2.16</v>
      </c>
      <c r="G7" s="23">
        <v>2</v>
      </c>
      <c r="H7" s="23">
        <v>1.96</v>
      </c>
      <c r="I7" s="23">
        <v>2.06</v>
      </c>
      <c r="J7" s="27">
        <v>1.38</v>
      </c>
      <c r="K7" s="28">
        <v>1.95</v>
      </c>
      <c r="L7" s="23">
        <v>1.59</v>
      </c>
      <c r="M7" s="23">
        <v>1.67</v>
      </c>
    </row>
    <row r="8" spans="1:13" x14ac:dyDescent="0.35">
      <c r="A8" s="20" t="s">
        <v>83</v>
      </c>
      <c r="B8" s="20" t="s">
        <v>86</v>
      </c>
      <c r="C8" s="29">
        <v>7270</v>
      </c>
      <c r="D8" s="29">
        <v>7050</v>
      </c>
      <c r="E8" s="29">
        <v>6840</v>
      </c>
      <c r="F8" s="29">
        <v>6960</v>
      </c>
      <c r="G8" s="29">
        <v>7140</v>
      </c>
      <c r="H8" s="29">
        <v>7040</v>
      </c>
      <c r="I8" s="29">
        <v>6880</v>
      </c>
      <c r="J8" s="30">
        <v>2060</v>
      </c>
      <c r="K8" s="31">
        <v>6440</v>
      </c>
      <c r="L8" s="29">
        <v>6660</v>
      </c>
      <c r="M8" s="29">
        <v>6620</v>
      </c>
    </row>
    <row r="9" spans="1:13" x14ac:dyDescent="0.35">
      <c r="A9" t="s">
        <v>85</v>
      </c>
      <c r="B9" t="s">
        <v>87</v>
      </c>
      <c r="C9" s="23">
        <v>1.66</v>
      </c>
      <c r="D9" s="23">
        <v>1.66</v>
      </c>
      <c r="E9" s="23">
        <v>1.66</v>
      </c>
      <c r="F9" s="23">
        <v>1.68</v>
      </c>
      <c r="G9" s="23">
        <v>1.61</v>
      </c>
      <c r="H9" s="23">
        <v>1.55</v>
      </c>
      <c r="I9" s="23">
        <v>1.58</v>
      </c>
      <c r="J9" s="27">
        <v>1.01</v>
      </c>
      <c r="K9" s="28">
        <v>1.5</v>
      </c>
      <c r="L9" s="23">
        <v>1.32</v>
      </c>
      <c r="M9" s="23">
        <v>1.39</v>
      </c>
    </row>
    <row r="10" spans="1:13" x14ac:dyDescent="0.35">
      <c r="A10" s="19" t="s">
        <v>83</v>
      </c>
      <c r="B10" s="19" t="s">
        <v>87</v>
      </c>
      <c r="C10" s="32">
        <v>2590</v>
      </c>
      <c r="D10" s="32">
        <v>2700</v>
      </c>
      <c r="E10" s="32">
        <v>2530</v>
      </c>
      <c r="F10" s="32">
        <v>2640</v>
      </c>
      <c r="G10" s="32">
        <v>2620</v>
      </c>
      <c r="H10" s="32">
        <v>2620</v>
      </c>
      <c r="I10" s="32">
        <v>2850</v>
      </c>
      <c r="J10" s="33">
        <v>720</v>
      </c>
      <c r="K10" s="34">
        <v>2550</v>
      </c>
      <c r="L10" s="32">
        <v>2920</v>
      </c>
      <c r="M10" s="32">
        <v>3080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16386-DB65-4798-A4D4-3E41DD4036BE}">
  <dimension ref="A1:N16"/>
  <sheetViews>
    <sheetView showGridLines="0" workbookViewId="0"/>
  </sheetViews>
  <sheetFormatPr defaultRowHeight="15" x14ac:dyDescent="0.35"/>
  <cols>
    <col min="1" max="1" width="13.6875" customWidth="1"/>
    <col min="2" max="2" width="13.375" customWidth="1"/>
    <col min="3" max="3" width="22.8125" customWidth="1"/>
    <col min="4" max="14" width="6.3125" style="23" bestFit="1" customWidth="1"/>
  </cols>
  <sheetData>
    <row r="1" spans="1:14" ht="15.45" x14ac:dyDescent="0.4">
      <c r="A1" s="11" t="s">
        <v>55</v>
      </c>
    </row>
    <row r="2" spans="1:14" x14ac:dyDescent="0.35">
      <c r="A2" s="17" t="s">
        <v>52</v>
      </c>
    </row>
    <row r="3" spans="1:14" x14ac:dyDescent="0.35">
      <c r="A3" s="18" t="s">
        <v>53</v>
      </c>
    </row>
    <row r="4" spans="1:14" ht="15.45" x14ac:dyDescent="0.4">
      <c r="A4" s="21" t="s">
        <v>60</v>
      </c>
      <c r="B4" s="21" t="s">
        <v>61</v>
      </c>
      <c r="C4" s="35" t="s">
        <v>94</v>
      </c>
      <c r="D4" s="24" t="s">
        <v>63</v>
      </c>
      <c r="E4" s="24" t="s">
        <v>64</v>
      </c>
      <c r="F4" s="24" t="s">
        <v>65</v>
      </c>
      <c r="G4" s="24" t="s">
        <v>66</v>
      </c>
      <c r="H4" s="24" t="s">
        <v>67</v>
      </c>
      <c r="I4" s="24" t="s">
        <v>68</v>
      </c>
      <c r="J4" s="24" t="s">
        <v>69</v>
      </c>
      <c r="K4" s="25" t="s">
        <v>70</v>
      </c>
      <c r="L4" s="26" t="s">
        <v>71</v>
      </c>
      <c r="M4" s="24" t="s">
        <v>72</v>
      </c>
      <c r="N4" s="24" t="s">
        <v>73</v>
      </c>
    </row>
    <row r="5" spans="1:14" x14ac:dyDescent="0.35">
      <c r="A5" t="s">
        <v>74</v>
      </c>
      <c r="B5" t="s">
        <v>74</v>
      </c>
      <c r="C5" t="s">
        <v>95</v>
      </c>
      <c r="D5" s="23">
        <v>31</v>
      </c>
      <c r="E5" s="23">
        <v>32</v>
      </c>
      <c r="F5" s="23">
        <v>31</v>
      </c>
      <c r="G5" s="23">
        <v>30</v>
      </c>
      <c r="H5" s="23">
        <v>29</v>
      </c>
      <c r="I5" s="23">
        <v>29</v>
      </c>
      <c r="J5" s="23">
        <v>28</v>
      </c>
      <c r="K5" s="27">
        <v>20</v>
      </c>
      <c r="L5" s="28">
        <v>20</v>
      </c>
      <c r="M5" s="23">
        <v>26</v>
      </c>
      <c r="N5" s="23">
        <v>27</v>
      </c>
    </row>
    <row r="6" spans="1:14" x14ac:dyDescent="0.35">
      <c r="A6" t="s">
        <v>74</v>
      </c>
      <c r="B6" t="s">
        <v>74</v>
      </c>
      <c r="C6" t="s">
        <v>96</v>
      </c>
      <c r="D6" s="23">
        <v>44</v>
      </c>
      <c r="E6" s="23">
        <v>44</v>
      </c>
      <c r="F6" s="23">
        <v>44</v>
      </c>
      <c r="G6" s="23">
        <v>43</v>
      </c>
      <c r="H6" s="23">
        <v>44</v>
      </c>
      <c r="I6" s="23">
        <v>43</v>
      </c>
      <c r="J6" s="23">
        <v>42</v>
      </c>
      <c r="K6" s="27">
        <v>45</v>
      </c>
      <c r="L6" s="28">
        <v>50</v>
      </c>
      <c r="M6" s="23">
        <v>45</v>
      </c>
      <c r="N6" s="23">
        <v>45</v>
      </c>
    </row>
    <row r="7" spans="1:14" x14ac:dyDescent="0.35">
      <c r="A7" t="s">
        <v>74</v>
      </c>
      <c r="B7" t="s">
        <v>74</v>
      </c>
      <c r="C7" t="s">
        <v>97</v>
      </c>
      <c r="D7" s="23">
        <v>25</v>
      </c>
      <c r="E7" s="23">
        <v>25</v>
      </c>
      <c r="F7" s="23">
        <v>25</v>
      </c>
      <c r="G7" s="23">
        <v>27</v>
      </c>
      <c r="H7" s="23">
        <v>28</v>
      </c>
      <c r="I7" s="23">
        <v>28</v>
      </c>
      <c r="J7" s="23">
        <v>30</v>
      </c>
      <c r="K7" s="27">
        <v>35</v>
      </c>
      <c r="L7" s="28">
        <v>30</v>
      </c>
      <c r="M7" s="23">
        <v>28</v>
      </c>
      <c r="N7" s="23">
        <v>28</v>
      </c>
    </row>
    <row r="8" spans="1:14" x14ac:dyDescent="0.35">
      <c r="A8" s="20" t="s">
        <v>83</v>
      </c>
      <c r="B8" s="20" t="s">
        <v>74</v>
      </c>
      <c r="C8" s="20" t="s">
        <v>84</v>
      </c>
      <c r="D8" s="29">
        <v>9920</v>
      </c>
      <c r="E8" s="29">
        <v>9800</v>
      </c>
      <c r="F8" s="29">
        <v>9410</v>
      </c>
      <c r="G8" s="29">
        <v>9640</v>
      </c>
      <c r="H8" s="29">
        <v>9810</v>
      </c>
      <c r="I8" s="29">
        <v>9700</v>
      </c>
      <c r="J8" s="29">
        <v>9780</v>
      </c>
      <c r="K8" s="30">
        <v>2790</v>
      </c>
      <c r="L8" s="31">
        <v>9030</v>
      </c>
      <c r="M8" s="29">
        <v>9640</v>
      </c>
      <c r="N8" s="29">
        <v>9750</v>
      </c>
    </row>
    <row r="9" spans="1:14" x14ac:dyDescent="0.35">
      <c r="A9" t="s">
        <v>85</v>
      </c>
      <c r="B9" t="s">
        <v>86</v>
      </c>
      <c r="C9" t="s">
        <v>95</v>
      </c>
      <c r="D9" s="23">
        <v>25</v>
      </c>
      <c r="E9" s="23">
        <v>24</v>
      </c>
      <c r="F9" s="23">
        <v>24</v>
      </c>
      <c r="G9" s="23">
        <v>23</v>
      </c>
      <c r="H9" s="23">
        <v>22</v>
      </c>
      <c r="I9" s="23">
        <v>23</v>
      </c>
      <c r="J9" s="23">
        <v>21</v>
      </c>
      <c r="K9" s="27">
        <v>16</v>
      </c>
      <c r="L9" s="28">
        <v>15</v>
      </c>
      <c r="M9" s="23">
        <v>20</v>
      </c>
      <c r="N9" s="23">
        <v>20</v>
      </c>
    </row>
    <row r="10" spans="1:14" x14ac:dyDescent="0.35">
      <c r="A10" t="s">
        <v>85</v>
      </c>
      <c r="B10" t="s">
        <v>86</v>
      </c>
      <c r="C10" t="s">
        <v>96</v>
      </c>
      <c r="D10" s="23">
        <v>46</v>
      </c>
      <c r="E10" s="23">
        <v>46</v>
      </c>
      <c r="F10" s="23">
        <v>46</v>
      </c>
      <c r="G10" s="23">
        <v>44</v>
      </c>
      <c r="H10" s="23">
        <v>46</v>
      </c>
      <c r="I10" s="23">
        <v>44</v>
      </c>
      <c r="J10" s="23">
        <v>43</v>
      </c>
      <c r="K10" s="27">
        <v>44</v>
      </c>
      <c r="L10" s="28">
        <v>50</v>
      </c>
      <c r="M10" s="23">
        <v>47</v>
      </c>
      <c r="N10" s="23">
        <v>47</v>
      </c>
    </row>
    <row r="11" spans="1:14" x14ac:dyDescent="0.35">
      <c r="A11" t="s">
        <v>85</v>
      </c>
      <c r="B11" t="s">
        <v>86</v>
      </c>
      <c r="C11" t="s">
        <v>97</v>
      </c>
      <c r="D11" s="23">
        <v>29</v>
      </c>
      <c r="E11" s="23">
        <v>30</v>
      </c>
      <c r="F11" s="23">
        <v>30</v>
      </c>
      <c r="G11" s="23">
        <v>33</v>
      </c>
      <c r="H11" s="23">
        <v>32</v>
      </c>
      <c r="I11" s="23">
        <v>33</v>
      </c>
      <c r="J11" s="23">
        <v>36</v>
      </c>
      <c r="K11" s="27">
        <v>40</v>
      </c>
      <c r="L11" s="28">
        <v>35</v>
      </c>
      <c r="M11" s="23">
        <v>33</v>
      </c>
      <c r="N11" s="23">
        <v>34</v>
      </c>
    </row>
    <row r="12" spans="1:14" x14ac:dyDescent="0.35">
      <c r="A12" s="20" t="s">
        <v>83</v>
      </c>
      <c r="B12" s="20" t="s">
        <v>86</v>
      </c>
      <c r="C12" s="20" t="s">
        <v>84</v>
      </c>
      <c r="D12" s="29">
        <v>7270</v>
      </c>
      <c r="E12" s="29">
        <v>7050</v>
      </c>
      <c r="F12" s="29">
        <v>6840</v>
      </c>
      <c r="G12" s="29">
        <v>6960</v>
      </c>
      <c r="H12" s="29">
        <v>7140</v>
      </c>
      <c r="I12" s="29">
        <v>7040</v>
      </c>
      <c r="J12" s="29">
        <v>6880</v>
      </c>
      <c r="K12" s="30">
        <v>2060</v>
      </c>
      <c r="L12" s="31">
        <v>6440</v>
      </c>
      <c r="M12" s="29">
        <v>6660</v>
      </c>
      <c r="N12" s="29">
        <v>6620</v>
      </c>
    </row>
    <row r="13" spans="1:14" x14ac:dyDescent="0.35">
      <c r="A13" t="s">
        <v>85</v>
      </c>
      <c r="B13" t="s">
        <v>87</v>
      </c>
      <c r="C13" t="s">
        <v>95</v>
      </c>
      <c r="D13" s="23">
        <v>49</v>
      </c>
      <c r="E13" s="23">
        <v>52</v>
      </c>
      <c r="F13" s="23">
        <v>49</v>
      </c>
      <c r="G13" s="23">
        <v>49</v>
      </c>
      <c r="H13" s="23">
        <v>47</v>
      </c>
      <c r="I13" s="23">
        <v>48</v>
      </c>
      <c r="J13" s="23">
        <v>46</v>
      </c>
      <c r="K13" s="27">
        <v>33</v>
      </c>
      <c r="L13" s="28">
        <v>34</v>
      </c>
      <c r="M13" s="23">
        <v>42</v>
      </c>
      <c r="N13" s="23">
        <v>45</v>
      </c>
    </row>
    <row r="14" spans="1:14" x14ac:dyDescent="0.35">
      <c r="A14" t="s">
        <v>85</v>
      </c>
      <c r="B14" t="s">
        <v>87</v>
      </c>
      <c r="C14" t="s">
        <v>96</v>
      </c>
      <c r="D14" s="23">
        <v>40</v>
      </c>
      <c r="E14" s="23">
        <v>39</v>
      </c>
      <c r="F14" s="23">
        <v>39</v>
      </c>
      <c r="G14" s="23">
        <v>39</v>
      </c>
      <c r="H14" s="23">
        <v>38</v>
      </c>
      <c r="I14" s="23">
        <v>39</v>
      </c>
      <c r="J14" s="23">
        <v>39</v>
      </c>
      <c r="K14" s="27">
        <v>48</v>
      </c>
      <c r="L14" s="28">
        <v>50</v>
      </c>
      <c r="M14" s="23">
        <v>41</v>
      </c>
      <c r="N14" s="23">
        <v>40</v>
      </c>
    </row>
    <row r="15" spans="1:14" x14ac:dyDescent="0.35">
      <c r="A15" t="s">
        <v>85</v>
      </c>
      <c r="B15" t="s">
        <v>87</v>
      </c>
      <c r="C15" t="s">
        <v>97</v>
      </c>
      <c r="D15" s="23">
        <v>12</v>
      </c>
      <c r="E15" s="23">
        <v>10</v>
      </c>
      <c r="F15" s="23">
        <v>12</v>
      </c>
      <c r="G15" s="23">
        <v>12</v>
      </c>
      <c r="H15" s="23">
        <v>15</v>
      </c>
      <c r="I15" s="23">
        <v>13</v>
      </c>
      <c r="J15" s="23">
        <v>14</v>
      </c>
      <c r="K15" s="27">
        <v>19</v>
      </c>
      <c r="L15" s="28">
        <v>17</v>
      </c>
      <c r="M15" s="23">
        <v>17</v>
      </c>
      <c r="N15" s="23">
        <v>15</v>
      </c>
    </row>
    <row r="16" spans="1:14" x14ac:dyDescent="0.35">
      <c r="A16" s="19" t="s">
        <v>83</v>
      </c>
      <c r="B16" s="19" t="s">
        <v>87</v>
      </c>
      <c r="C16" s="19" t="s">
        <v>84</v>
      </c>
      <c r="D16" s="32">
        <v>2590</v>
      </c>
      <c r="E16" s="32">
        <v>2700</v>
      </c>
      <c r="F16" s="32">
        <v>2530</v>
      </c>
      <c r="G16" s="32">
        <v>2640</v>
      </c>
      <c r="H16" s="32">
        <v>2620</v>
      </c>
      <c r="I16" s="32">
        <v>2620</v>
      </c>
      <c r="J16" s="32">
        <v>2850</v>
      </c>
      <c r="K16" s="33">
        <v>720</v>
      </c>
      <c r="L16" s="34">
        <v>2550</v>
      </c>
      <c r="M16" s="32">
        <v>2920</v>
      </c>
      <c r="N16" s="32">
        <v>3080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AD5D2-E0C0-4B73-948F-78008F475A58}">
  <dimension ref="A1:N13"/>
  <sheetViews>
    <sheetView showGridLines="0" workbookViewId="0"/>
  </sheetViews>
  <sheetFormatPr defaultRowHeight="15" x14ac:dyDescent="0.35"/>
  <cols>
    <col min="1" max="1" width="13.8125" customWidth="1"/>
    <col min="2" max="2" width="13.375" customWidth="1"/>
    <col min="3" max="3" width="19.25" bestFit="1" customWidth="1"/>
    <col min="4" max="14" width="6.3125" style="23" bestFit="1" customWidth="1"/>
  </cols>
  <sheetData>
    <row r="1" spans="1:14" ht="15.45" x14ac:dyDescent="0.4">
      <c r="A1" s="11" t="s">
        <v>57</v>
      </c>
    </row>
    <row r="2" spans="1:14" x14ac:dyDescent="0.35">
      <c r="A2" s="17" t="s">
        <v>52</v>
      </c>
    </row>
    <row r="3" spans="1:14" x14ac:dyDescent="0.35">
      <c r="A3" s="18" t="s">
        <v>53</v>
      </c>
    </row>
    <row r="4" spans="1:14" ht="15.45" x14ac:dyDescent="0.4">
      <c r="A4" s="21" t="s">
        <v>60</v>
      </c>
      <c r="B4" s="21" t="s">
        <v>61</v>
      </c>
      <c r="C4" s="35" t="s">
        <v>98</v>
      </c>
      <c r="D4" s="24" t="s">
        <v>63</v>
      </c>
      <c r="E4" s="24" t="s">
        <v>64</v>
      </c>
      <c r="F4" s="24" t="s">
        <v>65</v>
      </c>
      <c r="G4" s="24" t="s">
        <v>66</v>
      </c>
      <c r="H4" s="24" t="s">
        <v>67</v>
      </c>
      <c r="I4" s="24" t="s">
        <v>68</v>
      </c>
      <c r="J4" s="24" t="s">
        <v>69</v>
      </c>
      <c r="K4" s="25" t="s">
        <v>70</v>
      </c>
      <c r="L4" s="26" t="s">
        <v>71</v>
      </c>
      <c r="M4" s="24" t="s">
        <v>72</v>
      </c>
      <c r="N4" s="24" t="s">
        <v>73</v>
      </c>
    </row>
    <row r="5" spans="1:14" x14ac:dyDescent="0.35">
      <c r="A5" t="s">
        <v>74</v>
      </c>
      <c r="B5" t="s">
        <v>74</v>
      </c>
      <c r="C5" t="s">
        <v>99</v>
      </c>
      <c r="D5" s="23">
        <v>55</v>
      </c>
      <c r="E5" s="23">
        <v>58</v>
      </c>
      <c r="F5" s="23">
        <v>54</v>
      </c>
      <c r="G5" s="23">
        <v>59</v>
      </c>
      <c r="H5" s="23">
        <v>57</v>
      </c>
      <c r="I5" s="23">
        <v>58</v>
      </c>
      <c r="J5" s="23">
        <v>61</v>
      </c>
      <c r="K5" s="27">
        <v>86</v>
      </c>
      <c r="L5" s="28">
        <v>71</v>
      </c>
      <c r="M5" s="23">
        <v>63</v>
      </c>
      <c r="N5" s="23">
        <v>62</v>
      </c>
    </row>
    <row r="6" spans="1:14" x14ac:dyDescent="0.35">
      <c r="A6" t="s">
        <v>74</v>
      </c>
      <c r="B6" t="s">
        <v>74</v>
      </c>
      <c r="C6" t="s">
        <v>100</v>
      </c>
      <c r="D6" s="23">
        <v>45</v>
      </c>
      <c r="E6" s="23">
        <v>42</v>
      </c>
      <c r="F6" s="23">
        <v>46</v>
      </c>
      <c r="G6" s="23">
        <v>41</v>
      </c>
      <c r="H6" s="23">
        <v>43</v>
      </c>
      <c r="I6" s="23">
        <v>42</v>
      </c>
      <c r="J6" s="23">
        <v>39</v>
      </c>
      <c r="K6" s="27">
        <v>14</v>
      </c>
      <c r="L6" s="28">
        <v>29</v>
      </c>
      <c r="M6" s="23">
        <v>37</v>
      </c>
      <c r="N6" s="23">
        <v>38</v>
      </c>
    </row>
    <row r="7" spans="1:14" x14ac:dyDescent="0.35">
      <c r="A7" s="20" t="s">
        <v>83</v>
      </c>
      <c r="B7" s="20" t="s">
        <v>74</v>
      </c>
      <c r="C7" s="20" t="s">
        <v>84</v>
      </c>
      <c r="D7" s="29">
        <v>9920</v>
      </c>
      <c r="E7" s="29">
        <v>9800</v>
      </c>
      <c r="F7" s="29">
        <v>9410</v>
      </c>
      <c r="G7" s="29">
        <v>9640</v>
      </c>
      <c r="H7" s="29">
        <v>9810</v>
      </c>
      <c r="I7" s="29">
        <v>9700</v>
      </c>
      <c r="J7" s="29">
        <v>9780</v>
      </c>
      <c r="K7" s="30">
        <v>2790</v>
      </c>
      <c r="L7" s="31">
        <v>9030</v>
      </c>
      <c r="M7" s="29">
        <v>9640</v>
      </c>
      <c r="N7" s="29">
        <v>9750</v>
      </c>
    </row>
    <row r="8" spans="1:14" x14ac:dyDescent="0.35">
      <c r="A8" t="s">
        <v>85</v>
      </c>
      <c r="B8" t="s">
        <v>86</v>
      </c>
      <c r="C8" t="s">
        <v>99</v>
      </c>
      <c r="D8" s="23">
        <v>56</v>
      </c>
      <c r="E8" s="23">
        <v>58</v>
      </c>
      <c r="F8" s="23">
        <v>55</v>
      </c>
      <c r="G8" s="23">
        <v>61</v>
      </c>
      <c r="H8" s="23">
        <v>58</v>
      </c>
      <c r="I8" s="23">
        <v>59</v>
      </c>
      <c r="J8" s="23">
        <v>62</v>
      </c>
      <c r="K8" s="27">
        <v>87</v>
      </c>
      <c r="L8" s="28">
        <v>72</v>
      </c>
      <c r="M8" s="23">
        <v>64</v>
      </c>
      <c r="N8" s="23">
        <v>62</v>
      </c>
    </row>
    <row r="9" spans="1:14" x14ac:dyDescent="0.35">
      <c r="A9" t="s">
        <v>85</v>
      </c>
      <c r="B9" t="s">
        <v>86</v>
      </c>
      <c r="C9" t="s">
        <v>100</v>
      </c>
      <c r="D9" s="23">
        <v>44</v>
      </c>
      <c r="E9" s="23">
        <v>42</v>
      </c>
      <c r="F9" s="23">
        <v>45</v>
      </c>
      <c r="G9" s="23">
        <v>39</v>
      </c>
      <c r="H9" s="23">
        <v>42</v>
      </c>
      <c r="I9" s="23">
        <v>41</v>
      </c>
      <c r="J9" s="23">
        <v>38</v>
      </c>
      <c r="K9" s="27">
        <v>13</v>
      </c>
      <c r="L9" s="28">
        <v>28</v>
      </c>
      <c r="M9" s="23">
        <v>36</v>
      </c>
      <c r="N9" s="23">
        <v>38</v>
      </c>
    </row>
    <row r="10" spans="1:14" x14ac:dyDescent="0.35">
      <c r="A10" s="20" t="s">
        <v>83</v>
      </c>
      <c r="B10" s="20" t="s">
        <v>86</v>
      </c>
      <c r="C10" s="20" t="s">
        <v>84</v>
      </c>
      <c r="D10" s="29">
        <v>7270</v>
      </c>
      <c r="E10" s="29">
        <v>7050</v>
      </c>
      <c r="F10" s="29">
        <v>6840</v>
      </c>
      <c r="G10" s="29">
        <v>6960</v>
      </c>
      <c r="H10" s="29">
        <v>7140</v>
      </c>
      <c r="I10" s="29">
        <v>7040</v>
      </c>
      <c r="J10" s="29">
        <v>6880</v>
      </c>
      <c r="K10" s="30">
        <v>2060</v>
      </c>
      <c r="L10" s="31">
        <v>6440</v>
      </c>
      <c r="M10" s="29">
        <v>6660</v>
      </c>
      <c r="N10" s="29">
        <v>6620</v>
      </c>
    </row>
    <row r="11" spans="1:14" x14ac:dyDescent="0.35">
      <c r="A11" t="s">
        <v>85</v>
      </c>
      <c r="B11" t="s">
        <v>87</v>
      </c>
      <c r="C11" t="s">
        <v>99</v>
      </c>
      <c r="D11" s="23">
        <v>54</v>
      </c>
      <c r="E11" s="23">
        <v>55</v>
      </c>
      <c r="F11" s="23">
        <v>51</v>
      </c>
      <c r="G11" s="23">
        <v>54</v>
      </c>
      <c r="H11" s="23">
        <v>54</v>
      </c>
      <c r="I11" s="23">
        <v>55</v>
      </c>
      <c r="J11" s="23">
        <v>59</v>
      </c>
      <c r="K11" s="27">
        <v>82</v>
      </c>
      <c r="L11" s="28">
        <v>68</v>
      </c>
      <c r="M11" s="23">
        <v>60</v>
      </c>
      <c r="N11" s="23">
        <v>62</v>
      </c>
    </row>
    <row r="12" spans="1:14" x14ac:dyDescent="0.35">
      <c r="A12" t="s">
        <v>85</v>
      </c>
      <c r="B12" t="s">
        <v>87</v>
      </c>
      <c r="C12" t="s">
        <v>100</v>
      </c>
      <c r="D12" s="23">
        <v>46</v>
      </c>
      <c r="E12" s="23">
        <v>45</v>
      </c>
      <c r="F12" s="23">
        <v>49</v>
      </c>
      <c r="G12" s="23">
        <v>46</v>
      </c>
      <c r="H12" s="23">
        <v>46</v>
      </c>
      <c r="I12" s="23">
        <v>45</v>
      </c>
      <c r="J12" s="23">
        <v>41</v>
      </c>
      <c r="K12" s="27">
        <v>18</v>
      </c>
      <c r="L12" s="28">
        <v>32</v>
      </c>
      <c r="M12" s="23">
        <v>40</v>
      </c>
      <c r="N12" s="23">
        <v>38</v>
      </c>
    </row>
    <row r="13" spans="1:14" x14ac:dyDescent="0.35">
      <c r="A13" s="19" t="s">
        <v>83</v>
      </c>
      <c r="B13" s="19" t="s">
        <v>87</v>
      </c>
      <c r="C13" s="19" t="s">
        <v>84</v>
      </c>
      <c r="D13" s="32">
        <v>2590</v>
      </c>
      <c r="E13" s="32">
        <v>2700</v>
      </c>
      <c r="F13" s="32">
        <v>2530</v>
      </c>
      <c r="G13" s="32">
        <v>2640</v>
      </c>
      <c r="H13" s="32">
        <v>2620</v>
      </c>
      <c r="I13" s="32">
        <v>2620</v>
      </c>
      <c r="J13" s="32">
        <v>2850</v>
      </c>
      <c r="K13" s="33">
        <v>720</v>
      </c>
      <c r="L13" s="34">
        <v>2550</v>
      </c>
      <c r="M13" s="32">
        <v>2920</v>
      </c>
      <c r="N13" s="32">
        <v>3080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6897-CFEA-4662-AD01-673003DB656A}">
  <dimension ref="A1:N13"/>
  <sheetViews>
    <sheetView showGridLines="0" workbookViewId="0"/>
  </sheetViews>
  <sheetFormatPr defaultRowHeight="15" x14ac:dyDescent="0.35"/>
  <cols>
    <col min="1" max="1" width="15.25" customWidth="1"/>
    <col min="2" max="2" width="13.375" customWidth="1"/>
    <col min="3" max="3" width="19.25" bestFit="1" customWidth="1"/>
    <col min="4" max="14" width="6.3125" style="23" bestFit="1" customWidth="1"/>
  </cols>
  <sheetData>
    <row r="1" spans="1:14" ht="15.45" x14ac:dyDescent="0.4">
      <c r="A1" s="11" t="s">
        <v>58</v>
      </c>
    </row>
    <row r="2" spans="1:14" x14ac:dyDescent="0.35">
      <c r="A2" s="17" t="s">
        <v>52</v>
      </c>
    </row>
    <row r="3" spans="1:14" x14ac:dyDescent="0.35">
      <c r="A3" s="18" t="s">
        <v>53</v>
      </c>
    </row>
    <row r="4" spans="1:14" ht="15.45" x14ac:dyDescent="0.4">
      <c r="A4" s="21" t="s">
        <v>60</v>
      </c>
      <c r="B4" s="21" t="s">
        <v>61</v>
      </c>
      <c r="C4" s="35" t="s">
        <v>98</v>
      </c>
      <c r="D4" s="24" t="s">
        <v>63</v>
      </c>
      <c r="E4" s="24" t="s">
        <v>64</v>
      </c>
      <c r="F4" s="24" t="s">
        <v>65</v>
      </c>
      <c r="G4" s="24" t="s">
        <v>66</v>
      </c>
      <c r="H4" s="24" t="s">
        <v>67</v>
      </c>
      <c r="I4" s="24" t="s">
        <v>68</v>
      </c>
      <c r="J4" s="24" t="s">
        <v>69</v>
      </c>
      <c r="K4" s="25" t="s">
        <v>70</v>
      </c>
      <c r="L4" s="26" t="s">
        <v>71</v>
      </c>
      <c r="M4" s="24" t="s">
        <v>72</v>
      </c>
      <c r="N4" s="24" t="s">
        <v>73</v>
      </c>
    </row>
    <row r="5" spans="1:14" x14ac:dyDescent="0.35">
      <c r="A5" t="s">
        <v>74</v>
      </c>
      <c r="B5" t="s">
        <v>74</v>
      </c>
      <c r="C5" t="s">
        <v>99</v>
      </c>
      <c r="D5" s="23">
        <v>72</v>
      </c>
      <c r="E5" s="23">
        <v>69</v>
      </c>
      <c r="F5" s="23">
        <v>70</v>
      </c>
      <c r="G5" s="23">
        <v>71</v>
      </c>
      <c r="H5" s="23">
        <v>69</v>
      </c>
      <c r="I5" s="23">
        <v>69</v>
      </c>
      <c r="J5" s="23">
        <v>70</v>
      </c>
      <c r="K5" s="27">
        <v>95</v>
      </c>
      <c r="L5" s="28">
        <v>74</v>
      </c>
      <c r="M5" s="23">
        <v>76</v>
      </c>
      <c r="N5" s="23">
        <v>72</v>
      </c>
    </row>
    <row r="6" spans="1:14" x14ac:dyDescent="0.35">
      <c r="A6" t="s">
        <v>74</v>
      </c>
      <c r="B6" t="s">
        <v>74</v>
      </c>
      <c r="C6" t="s">
        <v>100</v>
      </c>
      <c r="D6" s="23">
        <v>28</v>
      </c>
      <c r="E6" s="23">
        <v>31</v>
      </c>
      <c r="F6" s="23">
        <v>30</v>
      </c>
      <c r="G6" s="23">
        <v>29</v>
      </c>
      <c r="H6" s="23">
        <v>31</v>
      </c>
      <c r="I6" s="23">
        <v>31</v>
      </c>
      <c r="J6" s="23">
        <v>30</v>
      </c>
      <c r="K6" s="27">
        <v>5</v>
      </c>
      <c r="L6" s="28">
        <v>26</v>
      </c>
      <c r="M6" s="23">
        <v>24</v>
      </c>
      <c r="N6" s="23">
        <v>28</v>
      </c>
    </row>
    <row r="7" spans="1:14" x14ac:dyDescent="0.35">
      <c r="A7" s="20" t="s">
        <v>83</v>
      </c>
      <c r="B7" s="20" t="s">
        <v>74</v>
      </c>
      <c r="C7" s="20" t="s">
        <v>84</v>
      </c>
      <c r="D7" s="29">
        <v>9920</v>
      </c>
      <c r="E7" s="29">
        <v>9800</v>
      </c>
      <c r="F7" s="29">
        <v>9410</v>
      </c>
      <c r="G7" s="29">
        <v>9640</v>
      </c>
      <c r="H7" s="29">
        <v>9810</v>
      </c>
      <c r="I7" s="29">
        <v>9700</v>
      </c>
      <c r="J7" s="29">
        <v>9780</v>
      </c>
      <c r="K7" s="30">
        <v>2790</v>
      </c>
      <c r="L7" s="31">
        <v>9030</v>
      </c>
      <c r="M7" s="29">
        <v>9640</v>
      </c>
      <c r="N7" s="29">
        <v>9750</v>
      </c>
    </row>
    <row r="8" spans="1:14" x14ac:dyDescent="0.35">
      <c r="A8" t="s">
        <v>85</v>
      </c>
      <c r="B8" t="s">
        <v>86</v>
      </c>
      <c r="C8" t="s">
        <v>99</v>
      </c>
      <c r="D8" s="23">
        <v>68</v>
      </c>
      <c r="E8" s="23">
        <v>66</v>
      </c>
      <c r="F8" s="23">
        <v>67</v>
      </c>
      <c r="G8" s="23">
        <v>67</v>
      </c>
      <c r="H8" s="23">
        <v>66</v>
      </c>
      <c r="I8" s="23">
        <v>65</v>
      </c>
      <c r="J8" s="23">
        <v>66</v>
      </c>
      <c r="K8" s="27">
        <v>94</v>
      </c>
      <c r="L8" s="28">
        <v>72</v>
      </c>
      <c r="M8" s="23">
        <v>73</v>
      </c>
      <c r="N8" s="23">
        <v>68</v>
      </c>
    </row>
    <row r="9" spans="1:14" x14ac:dyDescent="0.35">
      <c r="A9" t="s">
        <v>85</v>
      </c>
      <c r="B9" t="s">
        <v>86</v>
      </c>
      <c r="C9" t="s">
        <v>100</v>
      </c>
      <c r="D9" s="23">
        <v>32</v>
      </c>
      <c r="E9" s="23">
        <v>34</v>
      </c>
      <c r="F9" s="23">
        <v>33</v>
      </c>
      <c r="G9" s="23">
        <v>33</v>
      </c>
      <c r="H9" s="23">
        <v>34</v>
      </c>
      <c r="I9" s="23">
        <v>35</v>
      </c>
      <c r="J9" s="23">
        <v>34</v>
      </c>
      <c r="K9" s="27">
        <v>6</v>
      </c>
      <c r="L9" s="28">
        <v>28</v>
      </c>
      <c r="M9" s="23">
        <v>27</v>
      </c>
      <c r="N9" s="23">
        <v>32</v>
      </c>
    </row>
    <row r="10" spans="1:14" x14ac:dyDescent="0.35">
      <c r="A10" s="20" t="s">
        <v>83</v>
      </c>
      <c r="B10" s="20" t="s">
        <v>86</v>
      </c>
      <c r="C10" s="20" t="s">
        <v>84</v>
      </c>
      <c r="D10" s="29">
        <v>7270</v>
      </c>
      <c r="E10" s="29">
        <v>7050</v>
      </c>
      <c r="F10" s="29">
        <v>6840</v>
      </c>
      <c r="G10" s="29">
        <v>6960</v>
      </c>
      <c r="H10" s="29">
        <v>7140</v>
      </c>
      <c r="I10" s="29">
        <v>7040</v>
      </c>
      <c r="J10" s="29">
        <v>6880</v>
      </c>
      <c r="K10" s="30">
        <v>2060</v>
      </c>
      <c r="L10" s="31">
        <v>6440</v>
      </c>
      <c r="M10" s="29">
        <v>6660</v>
      </c>
      <c r="N10" s="29">
        <v>6620</v>
      </c>
    </row>
    <row r="11" spans="1:14" x14ac:dyDescent="0.35">
      <c r="A11" t="s">
        <v>85</v>
      </c>
      <c r="B11" t="s">
        <v>87</v>
      </c>
      <c r="C11" t="s">
        <v>99</v>
      </c>
      <c r="D11" s="23">
        <v>84</v>
      </c>
      <c r="E11" s="23">
        <v>82</v>
      </c>
      <c r="F11" s="23">
        <v>81</v>
      </c>
      <c r="G11" s="23">
        <v>82</v>
      </c>
      <c r="H11" s="23">
        <v>81</v>
      </c>
      <c r="I11" s="23">
        <v>83</v>
      </c>
      <c r="J11" s="23">
        <v>83</v>
      </c>
      <c r="K11" s="27">
        <v>97</v>
      </c>
      <c r="L11" s="28">
        <v>83</v>
      </c>
      <c r="M11" s="23">
        <v>85</v>
      </c>
      <c r="N11" s="23">
        <v>83</v>
      </c>
    </row>
    <row r="12" spans="1:14" x14ac:dyDescent="0.35">
      <c r="A12" t="s">
        <v>85</v>
      </c>
      <c r="B12" t="s">
        <v>87</v>
      </c>
      <c r="C12" t="s">
        <v>100</v>
      </c>
      <c r="D12" s="23">
        <v>16</v>
      </c>
      <c r="E12" s="23">
        <v>18</v>
      </c>
      <c r="F12" s="23">
        <v>19</v>
      </c>
      <c r="G12" s="23">
        <v>18</v>
      </c>
      <c r="H12" s="23">
        <v>19</v>
      </c>
      <c r="I12" s="23">
        <v>17</v>
      </c>
      <c r="J12" s="23">
        <v>17</v>
      </c>
      <c r="K12" s="27">
        <v>3</v>
      </c>
      <c r="L12" s="28">
        <v>17</v>
      </c>
      <c r="M12" s="23">
        <v>15</v>
      </c>
      <c r="N12" s="23">
        <v>17</v>
      </c>
    </row>
    <row r="13" spans="1:14" x14ac:dyDescent="0.35">
      <c r="A13" s="19" t="s">
        <v>83</v>
      </c>
      <c r="B13" s="19" t="s">
        <v>87</v>
      </c>
      <c r="C13" s="19" t="s">
        <v>84</v>
      </c>
      <c r="D13" s="32">
        <v>2590</v>
      </c>
      <c r="E13" s="32">
        <v>2700</v>
      </c>
      <c r="F13" s="32">
        <v>2530</v>
      </c>
      <c r="G13" s="32">
        <v>2640</v>
      </c>
      <c r="H13" s="32">
        <v>2620</v>
      </c>
      <c r="I13" s="32">
        <v>2620</v>
      </c>
      <c r="J13" s="32">
        <v>2850</v>
      </c>
      <c r="K13" s="33">
        <v>720</v>
      </c>
      <c r="L13" s="34">
        <v>2550</v>
      </c>
      <c r="M13" s="32">
        <v>2920</v>
      </c>
      <c r="N13" s="32">
        <v>3080</v>
      </c>
    </row>
  </sheetData>
  <pageMargins left="0.7" right="0.7" top="0.75" bottom="0.75" header="0.3" footer="0.3"/>
  <tableParts count="1">
    <tablePart r:id="rId1"/>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A51690747</value>
    </field>
    <field name="Objective-Title">
      <value order="0">Disability and Transport 2023 - selected time series 2013 to 2023</value>
    </field>
    <field name="Objective-Description">
      <value order="0"/>
    </field>
    <field name="Objective-CreationStamp">
      <value order="0">2025-02-05T13:58:31Z</value>
    </field>
    <field name="Objective-IsApproved">
      <value order="0">false</value>
    </field>
    <field name="Objective-IsPublished">
      <value order="0">false</value>
    </field>
    <field name="Objective-DatePublished">
      <value order="0"/>
    </field>
    <field name="Objective-ModificationStamp">
      <value order="0">2025-02-17T14:58:01Z</value>
    </field>
    <field name="Objective-Owner">
      <value order="0">Friel, Karren K (u205791)</value>
    </field>
    <field name="Objective-Path">
      <value order="0">Objective Global Folder:SG File Plan:Business and industry:Transport:General:Research and analysis: Transport - general:Transport Statistics: Disability and Transport 2023: Research and analysis: Transport: 2023-2028</value>
    </field>
    <field name="Objective-Parent">
      <value order="0">Transport Statistics: Disability and Transport 2023: Research and analysis: Transport: 2023-2028</value>
    </field>
    <field name="Objective-State">
      <value order="0">Being Drafted</value>
    </field>
    <field name="Objective-VersionId">
      <value order="0">vA78126873</value>
    </field>
    <field name="Objective-Version">
      <value order="0">0.4</value>
    </field>
    <field name="Objective-VersionNumber">
      <value order="0">4</value>
    </field>
    <field name="Objective-VersionComment">
      <value order="0"/>
    </field>
    <field name="Objective-FileNumber">
      <value order="0">STAT/742</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Confidence intervals</vt:lpstr>
      <vt:lpstr>Table 1</vt:lpstr>
      <vt:lpstr>Table 2</vt:lpstr>
      <vt:lpstr>Table 3</vt:lpstr>
      <vt:lpstr>Table 4</vt:lpstr>
      <vt:lpstr>Table 5</vt:lpstr>
      <vt:lpstr>Table 6</vt:lpstr>
      <vt:lpstr>Table 7</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Karren Friel</dc:creator>
  <cp:lastModifiedBy>Karren Friel</cp:lastModifiedBy>
  <dcterms:created xsi:type="dcterms:W3CDTF">2025-02-05T13:19:28Z</dcterms:created>
  <dcterms:modified xsi:type="dcterms:W3CDTF">2025-02-17T14:57:54Z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A51690747</vt:lpwstr>
  </property>
  <property fmtid="{D5CDD505-2E9C-101B-9397-08002B2CF9AE}" pid="4" name="Objective-Title">
    <vt:lpwstr>Disability and Transport 2023 - selected time series 2013 to 2023</vt:lpwstr>
  </property>
  <property fmtid="{D5CDD505-2E9C-101B-9397-08002B2CF9AE}" pid="5" name="Objective-Description">
    <vt:lpwstr/>
  </property>
  <property fmtid="{D5CDD505-2E9C-101B-9397-08002B2CF9AE}" pid="6" name="Objective-CreationStamp">
    <vt:filetime>2025-02-05T13:58:31Z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2025-02-17T14:58:01Z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Disability and Transport 2023: Research and analysis: Transport: 2023-2028</vt:lpwstr>
  </property>
  <property fmtid="{D5CDD505-2E9C-101B-9397-08002B2CF9AE}" pid="13" name="Objective-Parent">
    <vt:lpwstr>Transport Statistics: Disability and Transport 2023: Research and analysis: Transport: 2023-2028</vt:lpwstr>
  </property>
  <property fmtid="{D5CDD505-2E9C-101B-9397-08002B2CF9AE}" pid="14" name="Objective-State">
    <vt:lpwstr>Being Drafted</vt:lpwstr>
  </property>
  <property fmtid="{D5CDD505-2E9C-101B-9397-08002B2CF9AE}" pid="15" name="Objective-VersionId">
    <vt:lpwstr>vA78126873</vt:lpwstr>
  </property>
  <property fmtid="{D5CDD505-2E9C-101B-9397-08002B2CF9AE}" pid="16" name="Objective-Version">
    <vt:lpwstr>0.4</vt:lpwstr>
  </property>
  <property fmtid="{D5CDD505-2E9C-101B-9397-08002B2CF9AE}" pid="17" name="Objective-VersionNumber">
    <vt:r8>4</vt:r8>
  </property>
  <property fmtid="{D5CDD505-2E9C-101B-9397-08002B2CF9AE}" pid="18" name="Objective-VersionComment">
    <vt:lpwstr/>
  </property>
  <property fmtid="{D5CDD505-2E9C-101B-9397-08002B2CF9AE}" pid="19" name="Objective-FileNumber">
    <vt:lpwstr>STAT/742</vt:lpwstr>
  </property>
  <property fmtid="{D5CDD505-2E9C-101B-9397-08002B2CF9AE}" pid="20" name="Objective-Classification">
    <vt:lpwstr>OFFICIAL-SENSITIVE</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