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ummary Tables" sheetId="1" r:id="rId1"/>
    <sheet name="Table One - frequency of use" sheetId="2" r:id="rId2"/>
    <sheet name="Table Two - type of participant" sheetId="3" r:id="rId3"/>
    <sheet name="Table Three - most common combs" sheetId="4" r:id="rId4"/>
    <sheet name=" Four - accidents for each CF" sheetId="5" r:id="rId5"/>
    <sheet name="Table Five - deaths for each CF" sheetId="6" r:id="rId6"/>
    <sheet name="Six - serious inj. for each CF" sheetId="7" r:id="rId7"/>
  </sheets>
  <definedNames>
    <definedName name="_xlnm.Print_Area" localSheetId="6">'Six - serious inj. for each CF'!$A$1:$K$122</definedName>
    <definedName name="_xlnm.Print_Area" localSheetId="0">'Summary Tables'!$A$1:$J$83</definedName>
    <definedName name="_xlnm.Print_Area" localSheetId="5">'Table Five - deaths for each CF'!$A$1:$K$114</definedName>
    <definedName name="_xlnm.Print_Area" localSheetId="1">'Table One - frequency of use'!$A$1:$J$90</definedName>
    <definedName name="_xlnm.Print_Area" localSheetId="3">'Table Three - most common combs'!$A$1:$F$55</definedName>
    <definedName name="_xlnm.Print_Titles" localSheetId="4">' Four - accidents for each CF'!$1:$13</definedName>
    <definedName name="_xlnm.Print_Titles" localSheetId="6">'Six - serious inj. for each CF'!$1:$15</definedName>
    <definedName name="_xlnm.Print_Titles" localSheetId="5">'Table Five - deaths for each CF'!$1:$15</definedName>
    <definedName name="_xlnm.Print_Titles" localSheetId="1">'Table One - frequency of use'!$1:$7</definedName>
    <definedName name="_xlnm.Print_Titles" localSheetId="2">'Table Two - type of participant'!$1:$15</definedName>
  </definedNames>
  <calcPr fullCalcOnLoad="1"/>
</workbook>
</file>

<file path=xl/sharedStrings.xml><?xml version="1.0" encoding="utf-8"?>
<sst xmlns="http://schemas.openxmlformats.org/spreadsheetml/2006/main" count="799" uniqueCount="309">
  <si>
    <t>CONTRIBUTORY FACTORS   ( CFs )      -   2005</t>
  </si>
  <si>
    <t>SUMMARY TABLES</t>
  </si>
  <si>
    <t>( a )</t>
  </si>
  <si>
    <t>Overall summary</t>
  </si>
  <si>
    <t>( b )</t>
  </si>
  <si>
    <t>Failed to look properly (D/R)</t>
  </si>
  <si>
    <t>Number of accidents for which CFs were recorded</t>
  </si>
  <si>
    <t>Loss of control</t>
  </si>
  <si>
    <t>Number of accidents without any CFs recorded</t>
  </si>
  <si>
    <t>Failed to judge other person's path/speed (D/R)</t>
  </si>
  <si>
    <t>Slippery road (due to weather)</t>
  </si>
  <si>
    <t>Careless / reckless /in a hurry (D/R)</t>
  </si>
  <si>
    <t>Average number of CFs per accident with CFs</t>
  </si>
  <si>
    <t>Pedestrian failed to look properly</t>
  </si>
  <si>
    <t>Travelling too fast for the conditions</t>
  </si>
  <si>
    <t>Contributory Factors recorded ( * )    for</t>
  </si>
  <si>
    <t>Poor turn or manoeuvre</t>
  </si>
  <si>
    <t xml:space="preserve">     vehicles (drivers/riders or road environment)</t>
  </si>
  <si>
    <t>Sudden braking</t>
  </si>
  <si>
    <t xml:space="preserve">     casualties - drivers or riders</t>
  </si>
  <si>
    <t>Following too close</t>
  </si>
  <si>
    <t xml:space="preserve">     casualties - passengers</t>
  </si>
  <si>
    <t xml:space="preserve">     casualties - pedestrians</t>
  </si>
  <si>
    <t xml:space="preserve">     uninjured pedestrians</t>
  </si>
  <si>
    <t xml:space="preserve">     all CFs recorded  (incl. casualty class NK)</t>
  </si>
  <si>
    <t>( c )</t>
  </si>
  <si>
    <t>Car drivers</t>
  </si>
  <si>
    <t xml:space="preserve">Failed to look properly </t>
  </si>
  <si>
    <t>Failed to look properly</t>
  </si>
  <si>
    <t>Careless / reckless / in a hurry</t>
  </si>
  <si>
    <t>Failed to judge other person's path/speed</t>
  </si>
  <si>
    <t>Crossed road masked by stationary/parked vehicle</t>
  </si>
  <si>
    <t>Slippery road (e.g. due to weather)</t>
  </si>
  <si>
    <t>Impaired by alcohol</t>
  </si>
  <si>
    <t xml:space="preserve">Careless / reckless / in a hurry </t>
  </si>
  <si>
    <t>Failed to judge vehicle's path/speed</t>
  </si>
  <si>
    <t>Dangerous action in carriageway (e.g. playing)</t>
  </si>
  <si>
    <t>Wearing dark clothing at night</t>
  </si>
  <si>
    <t>Wrong use of pedestrian crossing facility</t>
  </si>
  <si>
    <t>Disability or illness, mental or physical</t>
  </si>
  <si>
    <t>Inexperienced or learner driver/rider</t>
  </si>
  <si>
    <t>Impaired by drugs (illicit or medicinal)</t>
  </si>
  <si>
    <t>Motorcyclists</t>
  </si>
  <si>
    <t>Pedal cyclists</t>
  </si>
  <si>
    <t xml:space="preserve">Failed to judge other person's path/speed </t>
  </si>
  <si>
    <t>Cyclist entering road from pavement</t>
  </si>
  <si>
    <t>Bus, coach or minibus driver</t>
  </si>
  <si>
    <t>Goods (light and heavy) vehicle driver</t>
  </si>
  <si>
    <t>( d )</t>
  </si>
  <si>
    <t>Fatal accidents</t>
  </si>
  <si>
    <t>Serious accidents</t>
  </si>
  <si>
    <t>Careless / reckless / in a hurry (D/R)</t>
  </si>
  <si>
    <t>Exceeding speed limit</t>
  </si>
  <si>
    <t>Impaired by alcohol (D/R)</t>
  </si>
  <si>
    <t>Pedestrian careless / reckless / in a hurry</t>
  </si>
  <si>
    <t>Slight accidents</t>
  </si>
  <si>
    <t>All injury accidents</t>
  </si>
  <si>
    <t>(*)</t>
  </si>
  <si>
    <t xml:space="preserve">most of these numbers do not appear in the other tables </t>
  </si>
  <si>
    <t>(D/R)</t>
  </si>
  <si>
    <t>indicates "Driver / Rider" (to distinguish this Contributory Factor from a similar one which applies to Pedestrians)</t>
  </si>
  <si>
    <t>( $ )</t>
  </si>
  <si>
    <t>including some "pedestrian only" Contributory Factors that were allocated to a vehicle</t>
  </si>
  <si>
    <t>( # )</t>
  </si>
  <si>
    <t>excluding any "repeats" of the same Contributory Factor within an accident - e.g. if two of the participants in an accident were thought to be</t>
  </si>
  <si>
    <t xml:space="preserve">"exceeding speed limit", that Contributory Factor is only counted once for the purpose of producing this table </t>
  </si>
  <si>
    <t>TABLE   ONE</t>
  </si>
  <si>
    <t>ALL CONTRIBUTORY FACTORS RECORDED - in order of frequency of use - 2005</t>
  </si>
  <si>
    <t xml:space="preserve">Contributory Factor </t>
  </si>
  <si>
    <t>Times recorded as:</t>
  </si>
  <si>
    <t>"Very likely"</t>
  </si>
  <si>
    <t>"Possible"</t>
  </si>
  <si>
    <t>Total</t>
  </si>
  <si>
    <t>% "very likely"</t>
  </si>
  <si>
    <t>% of all Contributory Factors</t>
  </si>
  <si>
    <t>Failed to judge other pers path/speed (D/R)</t>
  </si>
  <si>
    <t>Ped. careless / reckless /in a hurry</t>
  </si>
  <si>
    <t>Crossed road masked by stationary/parked veh</t>
  </si>
  <si>
    <t>Road layout (eg bend, hill, narrow c-way)</t>
  </si>
  <si>
    <t>Disobeyed Give Way or Stop sign or markings</t>
  </si>
  <si>
    <t>Swerved</t>
  </si>
  <si>
    <t>Pedestrian impaired by alcohol</t>
  </si>
  <si>
    <t>Ped. failed to judge vehicles path or speed</t>
  </si>
  <si>
    <t>Stationary or parked vehicle</t>
  </si>
  <si>
    <t>Junction overshoot</t>
  </si>
  <si>
    <t>Dazzling sun</t>
  </si>
  <si>
    <t>Road layout (eg bend, winding rd, hill crest</t>
  </si>
  <si>
    <t>Aggressive driving</t>
  </si>
  <si>
    <t>Rain, sleet, snow or fog</t>
  </si>
  <si>
    <t>Other</t>
  </si>
  <si>
    <t>Dangerous action in carriageway (eg playing)</t>
  </si>
  <si>
    <t>Deposit on road (eg oil, mud, chippings)</t>
  </si>
  <si>
    <t>Disobeyed automatic traffic signal</t>
  </si>
  <si>
    <t>Passing too close to cyclist/horse/pedestri</t>
  </si>
  <si>
    <t>Nervous / uncertain / panic</t>
  </si>
  <si>
    <t>Distraction in vehicle</t>
  </si>
  <si>
    <t>Animal or other object in carriageway</t>
  </si>
  <si>
    <t>Distraction outside vehicle</t>
  </si>
  <si>
    <t>Illness or disability (mental/physic) (D/R)</t>
  </si>
  <si>
    <t>Pedestrian wearing dark clothing at night</t>
  </si>
  <si>
    <t>Junction restart</t>
  </si>
  <si>
    <t>Fatigue</t>
  </si>
  <si>
    <t>Failed to signal / misleading signal</t>
  </si>
  <si>
    <t>Inexperience with type of vehicle</t>
  </si>
  <si>
    <t>Poor or defective road surface</t>
  </si>
  <si>
    <t>Stolen vehicle</t>
  </si>
  <si>
    <t>Illegal turn or direction of travel</t>
  </si>
  <si>
    <t>Vehicle blind spot</t>
  </si>
  <si>
    <t>Ped. disability or illness, mental/physical</t>
  </si>
  <si>
    <t>Tyres illegal, defective or under-inflated</t>
  </si>
  <si>
    <t>Inexperience of driving on the left</t>
  </si>
  <si>
    <t>Inadequate/masked signs or road markings</t>
  </si>
  <si>
    <t>Defective brakes</t>
  </si>
  <si>
    <t>Disobeyed pedestrian crossing facility</t>
  </si>
  <si>
    <t>Vehicle door opened or closed negligently</t>
  </si>
  <si>
    <t>Temporary road layout (eg contraflow)</t>
  </si>
  <si>
    <t>Impaired by drugs (illicit/medicinal) (D/R)</t>
  </si>
  <si>
    <t>Ped. impaired by drugs (illicit/medicinal)</t>
  </si>
  <si>
    <t>Not display lights at night / in poor visib</t>
  </si>
  <si>
    <t>Vegetation</t>
  </si>
  <si>
    <t>Vehicle travelling along pavement</t>
  </si>
  <si>
    <t>Dazzling headlights</t>
  </si>
  <si>
    <t>Emergency vehicle on call</t>
  </si>
  <si>
    <t>Overloaded or poorly loaded vehicle/trailer</t>
  </si>
  <si>
    <t>Vehicle in course of crime</t>
  </si>
  <si>
    <t>Defective steering or suspension</t>
  </si>
  <si>
    <t>Defective traffic signals</t>
  </si>
  <si>
    <t>Disobeyed double white line</t>
  </si>
  <si>
    <t>Buildings, road signs, street furniture</t>
  </si>
  <si>
    <t>Cyclist wearing dark clothing at night</t>
  </si>
  <si>
    <t>Spray from other vehicles</t>
  </si>
  <si>
    <t>Driver using mobile phone</t>
  </si>
  <si>
    <t>Traffic calming (eg road humps, chicanes)</t>
  </si>
  <si>
    <t>Visor or windscreen dirty or scratched</t>
  </si>
  <si>
    <t>Defective lights or indicators</t>
  </si>
  <si>
    <t>Uncorrected defective eyesight</t>
  </si>
  <si>
    <t>Driving too slow for condits / slow vehicle</t>
  </si>
  <si>
    <t>Defective or missing mirrors</t>
  </si>
  <si>
    <t>Invalid code</t>
  </si>
  <si>
    <t>All</t>
  </si>
  <si>
    <t>(D/R)  indicates "Driver / Rider" (to distinguish this Contributory Factor from a similar one which applies to Pedestrians)</t>
  </si>
  <si>
    <t>TABLE  TWO</t>
  </si>
  <si>
    <t xml:space="preserve">ALL CONTRIBUTORY FACTORS RECORDED - BY TYPE OF PARTICIPANT TO WHICH ASSIGNED - 2005 </t>
  </si>
  <si>
    <t xml:space="preserve">Contributory Factors assigned to </t>
  </si>
  <si>
    <t>Pedal</t>
  </si>
  <si>
    <t>Motorc-</t>
  </si>
  <si>
    <t>Car</t>
  </si>
  <si>
    <t>Bus /</t>
  </si>
  <si>
    <t>Goods</t>
  </si>
  <si>
    <t xml:space="preserve">Other </t>
  </si>
  <si>
    <t>persons</t>
  </si>
  <si>
    <t>road</t>
  </si>
  <si>
    <t>cycle</t>
  </si>
  <si>
    <t>(and</t>
  </si>
  <si>
    <t>coach /</t>
  </si>
  <si>
    <t>(light</t>
  </si>
  <si>
    <t>pedestrians</t>
  </si>
  <si>
    <t>users</t>
  </si>
  <si>
    <t>taxi)</t>
  </si>
  <si>
    <t>minibus</t>
  </si>
  <si>
    <t>and</t>
  </si>
  <si>
    <t>(whether</t>
  </si>
  <si>
    <t>heavy)</t>
  </si>
  <si>
    <t>injured or not)</t>
  </si>
  <si>
    <t>and vehicle</t>
  </si>
  <si>
    <t>passengers</t>
  </si>
  <si>
    <t>Road environment contributed</t>
  </si>
  <si>
    <t>Vehicle defects</t>
  </si>
  <si>
    <t>Injudicious action (driver/rider)</t>
  </si>
  <si>
    <t>Driver/rider error or reaction</t>
  </si>
  <si>
    <t>Impairment or distraction (driver/rider)</t>
  </si>
  <si>
    <t>Impaired by drugs (illicit/medicinal)</t>
  </si>
  <si>
    <t>Illness or disability (mental/physic)</t>
  </si>
  <si>
    <t>Behaviour or inexperience (driver/rider)</t>
  </si>
  <si>
    <t>Careless / reckless /in a hurry</t>
  </si>
  <si>
    <t>Vision affected</t>
  </si>
  <si>
    <t>Pedestrian only</t>
  </si>
  <si>
    <t>Failed to judge vehicle's path or speed</t>
  </si>
  <si>
    <t>Disability or illness, mental/physical</t>
  </si>
  <si>
    <t>Special codes</t>
  </si>
  <si>
    <t>Invalid codes</t>
  </si>
  <si>
    <t>Total number of CFs recorded</t>
  </si>
  <si>
    <t xml:space="preserve">Total number of vehicles involved </t>
  </si>
  <si>
    <t>(including those without any CFs)</t>
  </si>
  <si>
    <t>Average number of CFs per vehicle</t>
  </si>
  <si>
    <t xml:space="preserve">1.     The "pedestrian only" CFs allocated to Vehicles, and the "vehicle only" CFs allocated to casualties or uninjured pedestrians, </t>
  </si>
  <si>
    <t xml:space="preserve">are presumed to be the result of errors in the data submitted by Police Forces </t>
  </si>
  <si>
    <t>2.     The total number of CFs may differ slightly from that in Table One, due to the exclusion of a small number of cases for which there was</t>
  </si>
  <si>
    <t>an invalid value of (e.g.) the code for the type of participant or (for a Vehicle) the vehicle reference number.</t>
  </si>
  <si>
    <t>TABLE THREE</t>
  </si>
  <si>
    <t>THE COMBINATIONS OF CONTRIBUTORY FACTORS</t>
  </si>
  <si>
    <t>WHICH WERE RECORDED MOST OFTEN FOR THE SAME PARTICIPANT - 2005</t>
  </si>
  <si>
    <t>Factor with lower code</t>
  </si>
  <si>
    <t>Factor with higher code</t>
  </si>
  <si>
    <t>Cases</t>
  </si>
  <si>
    <t>552</t>
  </si>
  <si>
    <t>524</t>
  </si>
  <si>
    <t>502</t>
  </si>
  <si>
    <t>438</t>
  </si>
  <si>
    <t>Ped. careless / reckless / in a hurry</t>
  </si>
  <si>
    <t>390</t>
  </si>
  <si>
    <t>376</t>
  </si>
  <si>
    <t>371</t>
  </si>
  <si>
    <t>327</t>
  </si>
  <si>
    <t>294</t>
  </si>
  <si>
    <t>213</t>
  </si>
  <si>
    <t>206</t>
  </si>
  <si>
    <t>205</t>
  </si>
  <si>
    <t>204</t>
  </si>
  <si>
    <t>202</t>
  </si>
  <si>
    <t>Ped. failed to judge vehicle's path or speed</t>
  </si>
  <si>
    <t>198</t>
  </si>
  <si>
    <t>185</t>
  </si>
  <si>
    <t>178</t>
  </si>
  <si>
    <t>175</t>
  </si>
  <si>
    <t>170</t>
  </si>
  <si>
    <t>169</t>
  </si>
  <si>
    <t>163</t>
  </si>
  <si>
    <t>160</t>
  </si>
  <si>
    <t>159</t>
  </si>
  <si>
    <t>145</t>
  </si>
  <si>
    <t>142</t>
  </si>
  <si>
    <t>137</t>
  </si>
  <si>
    <t>130</t>
  </si>
  <si>
    <t>128</t>
  </si>
  <si>
    <t>125</t>
  </si>
  <si>
    <t>123</t>
  </si>
  <si>
    <t>112</t>
  </si>
  <si>
    <t>106</t>
  </si>
  <si>
    <t>102</t>
  </si>
  <si>
    <t>NB:  the basis upon which the combinations are produced is described in the text.</t>
  </si>
  <si>
    <t>However, an additional example may be helpful.</t>
  </si>
  <si>
    <t xml:space="preserve">Suppose that the "defective brakes" CF has been allocated to one participant (A, say) </t>
  </si>
  <si>
    <t>the "failed to look properly" CF has been allocated to two participants (A and B, say)  and</t>
  </si>
  <si>
    <t>the "failed to judge other person's path/speed" CF has been allocated to three participants (A, B and C, say)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</si>
  <si>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</si>
  <si>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</si>
  <si>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</si>
  <si>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</si>
  <si>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</si>
  <si>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TABLE   FOUR</t>
  </si>
  <si>
    <t>NUMBERS OF ACCIDENTS FOR WHICH EACH CONTRIBUTORY FACTOR WAS RECORDED - 2005</t>
  </si>
  <si>
    <t>NB: as described in the text, "repeats" of CFs are excluded for the purpose of producing this table.</t>
  </si>
  <si>
    <t>In cases where two or more participants in an accident have the same CF, that CF will be counted only once in this table.</t>
  </si>
  <si>
    <t>For example, an accident with two participants who were "exceeding speed limit" and one who was "following too close"</t>
  </si>
  <si>
    <t>would be counted once against "exceeding speed limit" and once against "following too close".</t>
  </si>
  <si>
    <t>Severity of accident</t>
  </si>
  <si>
    <t>% of the accidents of that severity</t>
  </si>
  <si>
    <t>for which any CFs were recorded</t>
  </si>
  <si>
    <t>Fatal</t>
  </si>
  <si>
    <t>Serious</t>
  </si>
  <si>
    <t>Slight</t>
  </si>
  <si>
    <t>All (inc. NK)</t>
  </si>
  <si>
    <t xml:space="preserve">Impaired by drugs (illicit/medicinal) </t>
  </si>
  <si>
    <t xml:space="preserve">Careless / reckless /in a hurry </t>
  </si>
  <si>
    <t>TABLE  FIVE</t>
  </si>
  <si>
    <t>NUMBERS OF DEATHS - IN ACCIDENTS FOR WHICH EACH CONTRIBUTORY FACTOR WAS RECORDED - 2005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</si>
  <si>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</si>
  <si>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</si>
  <si>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</si>
  <si>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</si>
  <si>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Person who was killed</t>
  </si>
  <si>
    <t>% of all</t>
  </si>
  <si>
    <t>Pedest-</t>
  </si>
  <si>
    <t>Motor</t>
  </si>
  <si>
    <t>Car /</t>
  </si>
  <si>
    <t>deaths for</t>
  </si>
  <si>
    <t>rian</t>
  </si>
  <si>
    <t>cyclist</t>
  </si>
  <si>
    <t>taxi user</t>
  </si>
  <si>
    <t>road user</t>
  </si>
  <si>
    <t>which CFs</t>
  </si>
  <si>
    <t>(incl. n-k)</t>
  </si>
  <si>
    <t>recorded</t>
  </si>
  <si>
    <t xml:space="preserve">Impaired by alcohol </t>
  </si>
  <si>
    <t xml:space="preserve">Illness or disability (mental/physic) </t>
  </si>
  <si>
    <t>Deaths</t>
  </si>
  <si>
    <t>All deaths</t>
  </si>
  <si>
    <t>Total number of combinations counted</t>
  </si>
  <si>
    <t>TABLE  SIX</t>
  </si>
  <si>
    <t>NUMBERS OF SERIOUS INJURIES - IN ACCIDENTS FOR WHICH EACH CONTRIB. FACTOR RECORDED - 2005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</si>
  <si>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</si>
  <si>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</si>
  <si>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</si>
  <si>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Person who was seriously injured</t>
  </si>
  <si>
    <t xml:space="preserve">serious </t>
  </si>
  <si>
    <t>injuries</t>
  </si>
  <si>
    <t>for which</t>
  </si>
  <si>
    <t>CFs recorded</t>
  </si>
  <si>
    <t>Serious injuries</t>
  </si>
  <si>
    <t>All serious injuries</t>
  </si>
  <si>
    <r>
      <t>Most often-recorded CFs - all road users</t>
    </r>
    <r>
      <rPr>
        <i/>
        <sz val="10"/>
        <rFont val="Arial"/>
        <family val="2"/>
      </rPr>
      <t xml:space="preserve">    (from Table One)  </t>
    </r>
  </si>
  <si>
    <r>
      <t xml:space="preserve">Total number of accidents    </t>
    </r>
    <r>
      <rPr>
        <i/>
        <sz val="10"/>
        <rFont val="Arial"/>
        <family val="2"/>
      </rPr>
      <t>(from Table Four)</t>
    </r>
  </si>
  <si>
    <r>
      <t xml:space="preserve">Total number of CFs recorded     </t>
    </r>
    <r>
      <rPr>
        <i/>
        <sz val="10"/>
        <rFont val="Arial"/>
        <family val="2"/>
      </rPr>
      <t>(from Table One)</t>
    </r>
  </si>
  <si>
    <r>
      <t>Most often-recorded CFs - main types of road user</t>
    </r>
    <r>
      <rPr>
        <i/>
        <sz val="10"/>
        <rFont val="Arial"/>
        <family val="2"/>
      </rPr>
      <t xml:space="preserve">     (from Table Two)</t>
    </r>
  </si>
  <si>
    <r>
      <t xml:space="preserve">"Pedestrian only" factors    </t>
    </r>
    <r>
      <rPr>
        <u val="single"/>
        <sz val="10"/>
        <rFont val="Arial"/>
        <family val="2"/>
      </rPr>
      <t>( $ )</t>
    </r>
  </si>
  <si>
    <r>
      <t>Most often-recorded CFs - by the severity of the accident</t>
    </r>
    <r>
      <rPr>
        <b/>
        <sz val="10"/>
        <rFont val="Arial"/>
        <family val="2"/>
      </rPr>
      <t xml:space="preserve">     (#)       </t>
    </r>
    <r>
      <rPr>
        <i/>
        <sz val="10"/>
        <rFont val="Arial"/>
        <family val="2"/>
      </rPr>
      <t>(from Table Three)</t>
    </r>
  </si>
  <si>
    <r>
      <t xml:space="preserve">Vehicles </t>
    </r>
    <r>
      <rPr>
        <sz val="10"/>
        <rFont val="Arial"/>
        <family val="2"/>
      </rPr>
      <t xml:space="preserve">(drivers/riders or the road environment) </t>
    </r>
  </si>
  <si>
    <r>
      <t xml:space="preserve">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</t>
    </r>
  </si>
  <si>
    <r>
      <t xml:space="preserve">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</si>
  <si>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r>
      <t xml:space="preserve">All accidents  </t>
    </r>
    <r>
      <rPr>
        <sz val="10"/>
        <rFont val="Arial"/>
        <family val="2"/>
      </rPr>
      <t xml:space="preserve">  </t>
    </r>
  </si>
  <si>
    <r>
      <t xml:space="preserve">Number of CFs counted    </t>
    </r>
    <r>
      <rPr>
        <sz val="10"/>
        <rFont val="Arial"/>
        <family val="2"/>
      </rPr>
      <t>(excl. "repeats")</t>
    </r>
  </si>
  <si>
    <r>
      <t xml:space="preserve">Average number of CFs per accident </t>
    </r>
    <r>
      <rPr>
        <sz val="10"/>
        <rFont val="Arial"/>
        <family val="2"/>
      </rPr>
      <t xml:space="preserve">(excl. "repeats") </t>
    </r>
  </si>
  <si>
    <r>
      <t xml:space="preserve">In 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     </t>
    </r>
  </si>
  <si>
    <r>
      <t xml:space="preserve">In 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</si>
  <si>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r>
      <t xml:space="preserve">(e.g. an accident with </t>
    </r>
    <r>
      <rPr>
        <i/>
        <sz val="8"/>
        <rFont val="Arial"/>
        <family val="2"/>
      </rPr>
      <t>three</t>
    </r>
    <r>
      <rPr>
        <sz val="8"/>
        <rFont val="Arial"/>
        <family val="2"/>
      </rPr>
      <t xml:space="preserve"> deaths and </t>
    </r>
    <r>
      <rPr>
        <i/>
        <sz val="8"/>
        <rFont val="Arial"/>
        <family val="2"/>
      </rPr>
      <t xml:space="preserve">four </t>
    </r>
    <r>
      <rPr>
        <sz val="8"/>
        <rFont val="Arial"/>
        <family val="2"/>
      </rPr>
      <t>different CFs</t>
    </r>
  </si>
  <si>
    <r>
      <t xml:space="preserve">would contribute </t>
    </r>
    <r>
      <rPr>
        <i/>
        <sz val="8"/>
        <rFont val="Arial"/>
        <family val="2"/>
      </rPr>
      <t>twelve</t>
    </r>
    <r>
      <rPr>
        <sz val="8"/>
        <rFont val="Arial"/>
        <family val="2"/>
      </rPr>
      <t xml:space="preserve"> to this total)</t>
    </r>
  </si>
  <si>
    <r>
      <t xml:space="preserve">In 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</t>
    </r>
  </si>
  <si>
    <r>
      <t xml:space="preserve">(e.g. an accident with </t>
    </r>
    <r>
      <rPr>
        <i/>
        <sz val="8"/>
        <rFont val="Arial"/>
        <family val="2"/>
      </rPr>
      <t>three</t>
    </r>
    <r>
      <rPr>
        <sz val="8"/>
        <rFont val="Arial"/>
        <family val="2"/>
      </rPr>
      <t xml:space="preserve"> serious injuries and </t>
    </r>
    <r>
      <rPr>
        <i/>
        <sz val="8"/>
        <rFont val="Arial"/>
        <family val="2"/>
      </rPr>
      <t xml:space="preserve">four </t>
    </r>
    <r>
      <rPr>
        <sz val="8"/>
        <rFont val="Arial"/>
        <family val="2"/>
      </rPr>
      <t>different CFs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</si>
</sst>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sz val="10"/>
      <color indexed="48"/>
      <name val="Arial"/>
      <family val="0"/>
    </font>
    <font>
      <u val="single"/>
      <sz val="10"/>
      <name val="Arial"/>
      <family val="2"/>
    </font>
    <font>
      <b/>
      <u val="single"/>
      <sz val="9.5"/>
      <name val="Arial"/>
      <family val="2"/>
    </font>
    <font>
      <b/>
      <i/>
      <u val="single"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9" fontId="8" fillId="0" borderId="0" xfId="21" applyFont="1" applyAlignment="1">
      <alignment horizontal="right"/>
    </xf>
    <xf numFmtId="164" fontId="8" fillId="0" borderId="0" xfId="21" applyNumberFormat="1" applyFont="1" applyAlignment="1">
      <alignment/>
    </xf>
    <xf numFmtId="3" fontId="12" fillId="0" borderId="0" xfId="0" applyNumberFormat="1" applyFont="1" applyAlignment="1">
      <alignment horizontal="right"/>
    </xf>
    <xf numFmtId="9" fontId="8" fillId="0" borderId="0" xfId="21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 applyAlignment="1" quotePrefix="1">
      <alignment/>
    </xf>
    <xf numFmtId="3" fontId="0" fillId="0" borderId="12" xfId="0" applyNumberFormat="1" applyBorder="1" applyAlignment="1" quotePrefix="1">
      <alignment horizontal="center"/>
    </xf>
    <xf numFmtId="0" fontId="0" fillId="0" borderId="1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3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1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5" xfId="0" applyFont="1" applyBorder="1" applyAlignment="1">
      <alignment/>
    </xf>
    <xf numFmtId="9" fontId="12" fillId="0" borderId="15" xfId="21" applyNumberFormat="1" applyFont="1" applyBorder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9" fontId="8" fillId="0" borderId="0" xfId="21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5" xfId="0" applyNumberFormat="1" applyFont="1" applyBorder="1" applyAlignment="1">
      <alignment/>
    </xf>
    <xf numFmtId="164" fontId="8" fillId="0" borderId="15" xfId="21" applyNumberFormat="1" applyFont="1" applyBorder="1" applyAlignment="1">
      <alignment/>
    </xf>
    <xf numFmtId="9" fontId="8" fillId="0" borderId="0" xfId="21" applyNumberFormat="1" applyFont="1" applyFill="1" applyAlignment="1">
      <alignment/>
    </xf>
    <xf numFmtId="2" fontId="8" fillId="0" borderId="0" xfId="21" applyNumberFormat="1" applyFont="1" applyFill="1" applyAlignment="1">
      <alignment/>
    </xf>
    <xf numFmtId="9" fontId="0" fillId="0" borderId="0" xfId="21" applyNumberFormat="1" applyAlignment="1">
      <alignment/>
    </xf>
    <xf numFmtId="0" fontId="15" fillId="0" borderId="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64" fontId="8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9" fontId="12" fillId="0" borderId="15" xfId="21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5" xfId="0" applyFont="1" applyBorder="1" applyAlignment="1">
      <alignment/>
    </xf>
    <xf numFmtId="164" fontId="8" fillId="0" borderId="15" xfId="21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7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Fill="1" applyBorder="1" applyAlignment="1">
      <alignment/>
    </xf>
    <xf numFmtId="164" fontId="8" fillId="0" borderId="0" xfId="21" applyNumberFormat="1" applyFont="1" applyFill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40.8515625" style="0" customWidth="1"/>
    <col min="5" max="5" width="2.421875" style="0" customWidth="1"/>
    <col min="6" max="6" width="2.7109375" style="0" customWidth="1"/>
    <col min="7" max="7" width="4.00390625" style="0" customWidth="1"/>
    <col min="8" max="8" width="42.8515625" style="0" customWidth="1"/>
    <col min="10" max="10" width="2.00390625" style="0" customWidth="1"/>
    <col min="11" max="11" width="14.140625" style="0" customWidth="1"/>
  </cols>
  <sheetData>
    <row r="2" spans="2:9" ht="12.75">
      <c r="B2" s="1" t="s">
        <v>0</v>
      </c>
      <c r="I2" s="2" t="s">
        <v>1</v>
      </c>
    </row>
    <row r="3" spans="2:9" ht="12.75">
      <c r="B3" s="1"/>
      <c r="I3" s="2"/>
    </row>
    <row r="4" spans="2:8" ht="12.75">
      <c r="B4" s="3" t="s">
        <v>2</v>
      </c>
      <c r="C4" s="1" t="s">
        <v>3</v>
      </c>
      <c r="G4" s="3" t="s">
        <v>4</v>
      </c>
      <c r="H4" s="1" t="s">
        <v>291</v>
      </c>
    </row>
    <row r="5" spans="2:7" ht="12.75">
      <c r="B5" s="1"/>
      <c r="G5" s="4"/>
    </row>
    <row r="6" spans="2:9" ht="12.75">
      <c r="B6" s="1"/>
      <c r="C6" t="s">
        <v>292</v>
      </c>
      <c r="D6" s="5">
        <v>13397</v>
      </c>
      <c r="G6" s="4"/>
      <c r="H6" t="s">
        <v>5</v>
      </c>
      <c r="I6" s="6">
        <v>2881</v>
      </c>
    </row>
    <row r="7" spans="2:9" ht="12.75">
      <c r="B7" s="1"/>
      <c r="C7" t="s">
        <v>6</v>
      </c>
      <c r="D7" s="7">
        <f>D6-D8</f>
        <v>13178</v>
      </c>
      <c r="G7" s="4"/>
      <c r="H7" t="s">
        <v>7</v>
      </c>
      <c r="I7" s="6">
        <v>2139</v>
      </c>
    </row>
    <row r="8" spans="2:9" ht="12.75">
      <c r="B8" s="1"/>
      <c r="C8" t="s">
        <v>8</v>
      </c>
      <c r="D8">
        <v>219</v>
      </c>
      <c r="G8" s="4"/>
      <c r="H8" t="s">
        <v>9</v>
      </c>
      <c r="I8" s="6">
        <v>2053</v>
      </c>
    </row>
    <row r="9" spans="2:9" ht="12.75">
      <c r="B9" s="1"/>
      <c r="G9" s="4"/>
      <c r="H9" t="s">
        <v>10</v>
      </c>
      <c r="I9" s="6">
        <v>1694</v>
      </c>
    </row>
    <row r="10" spans="3:9" ht="12.75">
      <c r="C10" t="s">
        <v>293</v>
      </c>
      <c r="D10" s="5">
        <v>27149</v>
      </c>
      <c r="G10" s="4"/>
      <c r="H10" t="s">
        <v>11</v>
      </c>
      <c r="I10" s="6">
        <v>1601</v>
      </c>
    </row>
    <row r="11" spans="3:9" ht="12.75">
      <c r="C11" t="s">
        <v>12</v>
      </c>
      <c r="D11" s="8">
        <f>D10/D7</f>
        <v>2.060176050994081</v>
      </c>
      <c r="G11" s="4"/>
      <c r="H11" t="s">
        <v>13</v>
      </c>
      <c r="I11" s="6">
        <v>1514</v>
      </c>
    </row>
    <row r="12" spans="3:9" ht="12.75">
      <c r="C12" s="9"/>
      <c r="G12" s="4"/>
      <c r="H12" t="s">
        <v>14</v>
      </c>
      <c r="I12" s="6">
        <v>1332</v>
      </c>
    </row>
    <row r="13" spans="3:9" ht="12.75">
      <c r="C13" t="s">
        <v>15</v>
      </c>
      <c r="G13" s="4"/>
      <c r="H13" t="s">
        <v>16</v>
      </c>
      <c r="I13" s="6">
        <v>1260</v>
      </c>
    </row>
    <row r="14" spans="3:9" ht="12.75">
      <c r="C14" t="s">
        <v>17</v>
      </c>
      <c r="D14" s="5">
        <v>22507</v>
      </c>
      <c r="G14" s="4"/>
      <c r="H14" t="s">
        <v>18</v>
      </c>
      <c r="I14" s="6">
        <v>876</v>
      </c>
    </row>
    <row r="15" spans="3:9" ht="12.75">
      <c r="C15" t="s">
        <v>19</v>
      </c>
      <c r="D15" s="10">
        <v>469</v>
      </c>
      <c r="H15" t="s">
        <v>20</v>
      </c>
      <c r="I15" s="6">
        <v>748</v>
      </c>
    </row>
    <row r="16" spans="3:4" ht="12.75">
      <c r="C16" t="s">
        <v>21</v>
      </c>
      <c r="D16" s="10">
        <v>215</v>
      </c>
    </row>
    <row r="17" spans="3:4" ht="12.75">
      <c r="C17" t="s">
        <v>22</v>
      </c>
      <c r="D17" s="10">
        <v>3872</v>
      </c>
    </row>
    <row r="18" spans="3:4" ht="12.75">
      <c r="C18" t="s">
        <v>23</v>
      </c>
      <c r="D18" s="5">
        <v>78</v>
      </c>
    </row>
    <row r="19" spans="3:4" ht="12.75">
      <c r="C19" t="s">
        <v>24</v>
      </c>
      <c r="D19" s="11">
        <f>D10</f>
        <v>27149</v>
      </c>
    </row>
    <row r="21" spans="2:3" ht="12.75">
      <c r="B21" s="3" t="s">
        <v>25</v>
      </c>
      <c r="C21" s="1" t="s">
        <v>294</v>
      </c>
    </row>
    <row r="23" spans="3:8" ht="12.75">
      <c r="C23" s="1" t="s">
        <v>26</v>
      </c>
      <c r="H23" s="1" t="s">
        <v>295</v>
      </c>
    </row>
    <row r="24" spans="2:9" ht="12.75">
      <c r="B24" s="4"/>
      <c r="C24" t="s">
        <v>27</v>
      </c>
      <c r="D24" s="5">
        <v>2208</v>
      </c>
      <c r="G24" s="4"/>
      <c r="H24" t="s">
        <v>28</v>
      </c>
      <c r="I24" s="5">
        <v>1514</v>
      </c>
    </row>
    <row r="25" spans="2:9" ht="12.75">
      <c r="B25" s="4"/>
      <c r="C25" t="s">
        <v>7</v>
      </c>
      <c r="D25" s="5">
        <v>1660</v>
      </c>
      <c r="G25" s="4"/>
      <c r="H25" t="s">
        <v>29</v>
      </c>
      <c r="I25" s="5">
        <v>705</v>
      </c>
    </row>
    <row r="26" spans="2:9" ht="12.75">
      <c r="B26" s="4"/>
      <c r="C26" t="s">
        <v>30</v>
      </c>
      <c r="D26" s="5">
        <v>1562</v>
      </c>
      <c r="G26" s="4"/>
      <c r="H26" t="s">
        <v>31</v>
      </c>
      <c r="I26" s="5">
        <v>530</v>
      </c>
    </row>
    <row r="27" spans="2:9" ht="12.75">
      <c r="B27" s="4"/>
      <c r="C27" t="s">
        <v>32</v>
      </c>
      <c r="D27" s="5">
        <v>1411</v>
      </c>
      <c r="G27" s="4"/>
      <c r="H27" t="s">
        <v>33</v>
      </c>
      <c r="I27" s="5">
        <v>426</v>
      </c>
    </row>
    <row r="28" spans="2:9" ht="12.75">
      <c r="B28" s="4"/>
      <c r="C28" t="s">
        <v>34</v>
      </c>
      <c r="D28" s="5">
        <v>1230</v>
      </c>
      <c r="G28" s="4"/>
      <c r="H28" t="s">
        <v>35</v>
      </c>
      <c r="I28" s="5">
        <v>365</v>
      </c>
    </row>
    <row r="29" spans="2:9" ht="12.75">
      <c r="B29" s="4"/>
      <c r="C29" t="s">
        <v>14</v>
      </c>
      <c r="D29" s="5">
        <v>1070</v>
      </c>
      <c r="G29" s="4"/>
      <c r="H29" t="s">
        <v>36</v>
      </c>
      <c r="I29" s="5">
        <v>231</v>
      </c>
    </row>
    <row r="30" spans="2:9" ht="12.75">
      <c r="B30" s="4"/>
      <c r="C30" t="s">
        <v>16</v>
      </c>
      <c r="D30" s="5">
        <v>937</v>
      </c>
      <c r="G30" s="4"/>
      <c r="H30" t="s">
        <v>37</v>
      </c>
      <c r="I30" s="5">
        <v>134</v>
      </c>
    </row>
    <row r="31" spans="2:9" ht="12.75">
      <c r="B31" s="4"/>
      <c r="C31" t="s">
        <v>20</v>
      </c>
      <c r="D31" s="5">
        <v>565</v>
      </c>
      <c r="G31" s="4"/>
      <c r="H31" t="s">
        <v>38</v>
      </c>
      <c r="I31" s="5">
        <v>98</v>
      </c>
    </row>
    <row r="32" spans="2:9" ht="12.75">
      <c r="B32" s="4"/>
      <c r="C32" t="s">
        <v>18</v>
      </c>
      <c r="D32" s="5">
        <v>558</v>
      </c>
      <c r="G32" s="4"/>
      <c r="H32" t="s">
        <v>39</v>
      </c>
      <c r="I32" s="5">
        <v>91</v>
      </c>
    </row>
    <row r="33" spans="2:9" ht="12.75">
      <c r="B33" s="4"/>
      <c r="C33" t="s">
        <v>40</v>
      </c>
      <c r="D33" s="5">
        <v>475</v>
      </c>
      <c r="G33" s="4"/>
      <c r="H33" t="s">
        <v>41</v>
      </c>
      <c r="I33" s="5">
        <v>40</v>
      </c>
    </row>
    <row r="35" spans="3:8" ht="12.75">
      <c r="C35" s="1" t="s">
        <v>42</v>
      </c>
      <c r="H35" s="1" t="s">
        <v>43</v>
      </c>
    </row>
    <row r="36" spans="2:9" ht="12.75">
      <c r="B36" s="4"/>
      <c r="C36" t="s">
        <v>7</v>
      </c>
      <c r="D36">
        <v>227</v>
      </c>
      <c r="G36" s="4"/>
      <c r="H36" t="s">
        <v>27</v>
      </c>
      <c r="I36">
        <v>140</v>
      </c>
    </row>
    <row r="37" spans="2:9" ht="12.75">
      <c r="B37" s="4"/>
      <c r="C37" t="s">
        <v>44</v>
      </c>
      <c r="D37">
        <v>96</v>
      </c>
      <c r="G37" s="4"/>
      <c r="H37" t="s">
        <v>45</v>
      </c>
      <c r="I37">
        <v>83</v>
      </c>
    </row>
    <row r="38" spans="2:9" ht="12.75">
      <c r="B38" s="4"/>
      <c r="C38" t="s">
        <v>34</v>
      </c>
      <c r="D38">
        <v>88</v>
      </c>
      <c r="G38" s="4"/>
      <c r="H38" t="s">
        <v>44</v>
      </c>
      <c r="I38">
        <v>43</v>
      </c>
    </row>
    <row r="39" spans="2:9" ht="12.75">
      <c r="B39" s="4"/>
      <c r="C39" t="s">
        <v>16</v>
      </c>
      <c r="D39">
        <v>79</v>
      </c>
      <c r="G39" s="4"/>
      <c r="H39" t="s">
        <v>34</v>
      </c>
      <c r="I39">
        <v>39</v>
      </c>
    </row>
    <row r="40" spans="2:9" ht="12.75">
      <c r="B40" s="4"/>
      <c r="C40" t="s">
        <v>14</v>
      </c>
      <c r="D40">
        <v>72</v>
      </c>
      <c r="G40" s="4"/>
      <c r="H40" t="s">
        <v>7</v>
      </c>
      <c r="I40">
        <v>25</v>
      </c>
    </row>
    <row r="41" spans="2:9" ht="12.75">
      <c r="B41" s="4"/>
      <c r="H41" t="s">
        <v>16</v>
      </c>
      <c r="I41">
        <v>25</v>
      </c>
    </row>
    <row r="43" spans="3:8" ht="12.75">
      <c r="C43" s="1" t="s">
        <v>46</v>
      </c>
      <c r="H43" s="1" t="s">
        <v>47</v>
      </c>
    </row>
    <row r="44" spans="2:9" ht="12.75">
      <c r="B44" s="4"/>
      <c r="C44" t="s">
        <v>18</v>
      </c>
      <c r="D44" s="5">
        <v>163</v>
      </c>
      <c r="G44" s="4"/>
      <c r="H44" t="s">
        <v>27</v>
      </c>
      <c r="I44" s="5">
        <v>243</v>
      </c>
    </row>
    <row r="45" spans="2:9" ht="12.75">
      <c r="B45" s="4"/>
      <c r="C45" t="s">
        <v>27</v>
      </c>
      <c r="D45" s="5">
        <v>90</v>
      </c>
      <c r="G45" s="4"/>
      <c r="H45" t="s">
        <v>30</v>
      </c>
      <c r="I45" s="5">
        <v>202</v>
      </c>
    </row>
    <row r="46" spans="2:9" ht="12.75">
      <c r="B46" s="4"/>
      <c r="C46" t="s">
        <v>44</v>
      </c>
      <c r="D46" s="5">
        <v>64</v>
      </c>
      <c r="G46" s="4"/>
      <c r="H46" t="s">
        <v>16</v>
      </c>
      <c r="I46" s="5">
        <v>115</v>
      </c>
    </row>
    <row r="47" spans="2:9" ht="12.75">
      <c r="B47" s="4"/>
      <c r="C47" t="s">
        <v>16</v>
      </c>
      <c r="D47" s="5">
        <v>46</v>
      </c>
      <c r="G47" s="4"/>
      <c r="H47" t="s">
        <v>7</v>
      </c>
      <c r="I47" s="5">
        <v>108</v>
      </c>
    </row>
    <row r="48" spans="2:9" ht="12.75">
      <c r="B48" s="4"/>
      <c r="C48" t="s">
        <v>34</v>
      </c>
      <c r="D48" s="5">
        <v>40</v>
      </c>
      <c r="G48" s="4"/>
      <c r="H48" t="s">
        <v>10</v>
      </c>
      <c r="I48" s="5">
        <v>103</v>
      </c>
    </row>
    <row r="49" spans="2:9" ht="12.75">
      <c r="B49" s="4"/>
      <c r="D49" s="5"/>
      <c r="G49" s="4"/>
      <c r="I49" s="5"/>
    </row>
    <row r="51" spans="2:3" ht="12.75">
      <c r="B51" s="3" t="s">
        <v>48</v>
      </c>
      <c r="C51" s="1" t="s">
        <v>296</v>
      </c>
    </row>
    <row r="53" spans="3:8" ht="12.75">
      <c r="C53" s="1" t="s">
        <v>49</v>
      </c>
      <c r="H53" s="1" t="s">
        <v>50</v>
      </c>
    </row>
    <row r="54" spans="2:9" ht="12.75">
      <c r="B54" s="4"/>
      <c r="C54" t="s">
        <v>7</v>
      </c>
      <c r="D54">
        <v>94</v>
      </c>
      <c r="G54" s="4"/>
      <c r="H54" t="s">
        <v>7</v>
      </c>
      <c r="I54">
        <v>467</v>
      </c>
    </row>
    <row r="55" spans="2:9" ht="12.75">
      <c r="B55" s="4"/>
      <c r="C55" t="s">
        <v>51</v>
      </c>
      <c r="D55">
        <v>53</v>
      </c>
      <c r="G55" s="4"/>
      <c r="H55" t="s">
        <v>5</v>
      </c>
      <c r="I55">
        <v>387</v>
      </c>
    </row>
    <row r="56" spans="2:9" ht="12.75">
      <c r="B56" s="4"/>
      <c r="C56" t="s">
        <v>5</v>
      </c>
      <c r="D56">
        <v>51</v>
      </c>
      <c r="G56" s="4"/>
      <c r="H56" t="s">
        <v>13</v>
      </c>
      <c r="I56">
        <v>340</v>
      </c>
    </row>
    <row r="57" spans="2:9" ht="12.75">
      <c r="B57" s="4"/>
      <c r="C57" t="s">
        <v>14</v>
      </c>
      <c r="D57">
        <v>45</v>
      </c>
      <c r="G57" s="4"/>
      <c r="H57" t="s">
        <v>51</v>
      </c>
      <c r="I57">
        <v>307</v>
      </c>
    </row>
    <row r="58" spans="2:9" ht="12.75">
      <c r="B58" s="4"/>
      <c r="C58" t="s">
        <v>52</v>
      </c>
      <c r="D58">
        <v>25</v>
      </c>
      <c r="G58" s="4"/>
      <c r="H58" t="s">
        <v>14</v>
      </c>
      <c r="I58">
        <v>254</v>
      </c>
    </row>
    <row r="59" spans="2:9" ht="12.75">
      <c r="B59" s="4"/>
      <c r="C59" t="s">
        <v>13</v>
      </c>
      <c r="D59">
        <v>25</v>
      </c>
      <c r="G59" s="4"/>
      <c r="H59" t="s">
        <v>9</v>
      </c>
      <c r="I59">
        <v>249</v>
      </c>
    </row>
    <row r="60" spans="2:9" ht="12.75">
      <c r="B60" s="4"/>
      <c r="C60" t="s">
        <v>10</v>
      </c>
      <c r="D60">
        <v>22</v>
      </c>
      <c r="G60" s="4"/>
      <c r="H60" t="s">
        <v>10</v>
      </c>
      <c r="I60">
        <v>230</v>
      </c>
    </row>
    <row r="61" spans="2:9" ht="12.75">
      <c r="B61" s="4"/>
      <c r="C61" t="s">
        <v>9</v>
      </c>
      <c r="D61">
        <v>19</v>
      </c>
      <c r="G61" s="4"/>
      <c r="H61" t="s">
        <v>16</v>
      </c>
      <c r="I61">
        <v>197</v>
      </c>
    </row>
    <row r="62" spans="2:9" ht="12.75">
      <c r="B62" s="4"/>
      <c r="C62" t="s">
        <v>53</v>
      </c>
      <c r="D62">
        <v>19</v>
      </c>
      <c r="G62" s="4"/>
      <c r="H62" t="s">
        <v>54</v>
      </c>
      <c r="I62">
        <v>169</v>
      </c>
    </row>
    <row r="63" spans="2:9" ht="12.75">
      <c r="B63" s="4"/>
      <c r="C63" t="s">
        <v>16</v>
      </c>
      <c r="D63">
        <v>18</v>
      </c>
      <c r="G63" s="4"/>
      <c r="H63" t="s">
        <v>53</v>
      </c>
      <c r="I63">
        <v>130</v>
      </c>
    </row>
    <row r="64" spans="2:4" ht="12.75">
      <c r="B64" s="4"/>
      <c r="C64" t="s">
        <v>40</v>
      </c>
      <c r="D64">
        <v>18</v>
      </c>
    </row>
    <row r="66" spans="3:8" ht="12.75">
      <c r="C66" s="1" t="s">
        <v>55</v>
      </c>
      <c r="H66" s="1" t="s">
        <v>56</v>
      </c>
    </row>
    <row r="67" spans="2:9" ht="12.75">
      <c r="B67" s="4"/>
      <c r="C67" t="s">
        <v>5</v>
      </c>
      <c r="D67" s="5">
        <v>2381</v>
      </c>
      <c r="G67" s="4"/>
      <c r="H67" t="s">
        <v>5</v>
      </c>
      <c r="I67" s="5">
        <v>2819</v>
      </c>
    </row>
    <row r="68" spans="2:9" ht="12.75">
      <c r="B68" s="4"/>
      <c r="C68" t="s">
        <v>9</v>
      </c>
      <c r="D68" s="5">
        <v>1719</v>
      </c>
      <c r="G68" s="4"/>
      <c r="H68" t="s">
        <v>7</v>
      </c>
      <c r="I68" s="5">
        <v>2130</v>
      </c>
    </row>
    <row r="69" spans="2:9" ht="12.75">
      <c r="B69" s="4"/>
      <c r="C69" t="s">
        <v>7</v>
      </c>
      <c r="D69" s="5">
        <v>1569</v>
      </c>
      <c r="G69" s="4"/>
      <c r="H69" t="s">
        <v>9</v>
      </c>
      <c r="I69" s="5">
        <v>1987</v>
      </c>
    </row>
    <row r="70" spans="2:9" ht="12.75">
      <c r="B70" s="4"/>
      <c r="C70" t="s">
        <v>10</v>
      </c>
      <c r="D70" s="5">
        <v>1356</v>
      </c>
      <c r="G70" s="4"/>
      <c r="H70" t="s">
        <v>10</v>
      </c>
      <c r="I70" s="5">
        <v>1608</v>
      </c>
    </row>
    <row r="71" spans="2:9" ht="12.75">
      <c r="B71" s="4"/>
      <c r="C71" t="s">
        <v>51</v>
      </c>
      <c r="D71" s="5">
        <v>1223</v>
      </c>
      <c r="G71" s="4"/>
      <c r="H71" t="s">
        <v>51</v>
      </c>
      <c r="I71" s="5">
        <v>1583</v>
      </c>
    </row>
    <row r="72" spans="2:9" ht="12.75">
      <c r="B72" s="4"/>
      <c r="C72" t="s">
        <v>13</v>
      </c>
      <c r="D72" s="5">
        <v>1131</v>
      </c>
      <c r="G72" s="4"/>
      <c r="H72" t="s">
        <v>13</v>
      </c>
      <c r="I72" s="5">
        <v>1496</v>
      </c>
    </row>
    <row r="73" spans="2:9" ht="12.75">
      <c r="B73" s="4"/>
      <c r="C73" t="s">
        <v>16</v>
      </c>
      <c r="D73" s="5">
        <v>1026</v>
      </c>
      <c r="G73" s="4"/>
      <c r="H73" t="s">
        <v>14</v>
      </c>
      <c r="I73" s="5">
        <v>1312</v>
      </c>
    </row>
    <row r="74" spans="2:9" ht="12.75">
      <c r="B74" s="4"/>
      <c r="C74" t="s">
        <v>14</v>
      </c>
      <c r="D74" s="5">
        <v>1013</v>
      </c>
      <c r="G74" s="4"/>
      <c r="H74" t="s">
        <v>16</v>
      </c>
      <c r="I74" s="5">
        <v>1241</v>
      </c>
    </row>
    <row r="75" spans="2:9" ht="12.75">
      <c r="B75" s="4"/>
      <c r="C75" t="s">
        <v>18</v>
      </c>
      <c r="D75" s="5">
        <v>731</v>
      </c>
      <c r="G75" s="4"/>
      <c r="H75" t="s">
        <v>18</v>
      </c>
      <c r="I75" s="5">
        <v>836</v>
      </c>
    </row>
    <row r="76" spans="2:9" ht="12.75">
      <c r="B76" s="4"/>
      <c r="C76" t="s">
        <v>20</v>
      </c>
      <c r="D76" s="5">
        <v>647</v>
      </c>
      <c r="G76" s="4"/>
      <c r="H76" t="s">
        <v>20</v>
      </c>
      <c r="I76" s="5">
        <v>701</v>
      </c>
    </row>
    <row r="78" spans="2:3" ht="12.75">
      <c r="B78" t="s">
        <v>57</v>
      </c>
      <c r="C78" t="s">
        <v>58</v>
      </c>
    </row>
    <row r="79" spans="2:3" ht="12.75">
      <c r="B79" t="s">
        <v>59</v>
      </c>
      <c r="C79" t="s">
        <v>60</v>
      </c>
    </row>
    <row r="80" spans="2:3" ht="12.75">
      <c r="B80" t="s">
        <v>61</v>
      </c>
      <c r="C80" t="s">
        <v>62</v>
      </c>
    </row>
    <row r="81" spans="2:3" ht="12.75">
      <c r="B81" t="s">
        <v>63</v>
      </c>
      <c r="C81" t="s">
        <v>64</v>
      </c>
    </row>
    <row r="82" ht="12.75">
      <c r="C82" t="s">
        <v>65</v>
      </c>
    </row>
    <row r="84" ht="94.5" customHeight="1"/>
  </sheetData>
  <printOptions/>
  <pageMargins left="0.75" right="0.75" top="0.64" bottom="0.67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43.00390625" style="0" customWidth="1"/>
    <col min="4" max="6" width="11.8515625" style="12" customWidth="1"/>
    <col min="7" max="7" width="2.57421875" style="12" customWidth="1"/>
    <col min="8" max="8" width="7.140625" style="12" customWidth="1"/>
    <col min="9" max="9" width="11.57421875" style="12" customWidth="1"/>
    <col min="10" max="10" width="2.421875" style="12" customWidth="1"/>
    <col min="11" max="12" width="9.7109375" style="12" customWidth="1"/>
    <col min="13" max="13" width="6.57421875" style="12" customWidth="1"/>
    <col min="14" max="14" width="2.7109375" style="12" customWidth="1"/>
    <col min="15" max="15" width="21.7109375" style="0" customWidth="1"/>
    <col min="16" max="16" width="1.8515625" style="0" customWidth="1"/>
    <col min="17" max="17" width="2.00390625" style="0" customWidth="1"/>
    <col min="18" max="18" width="1.7109375" style="0" customWidth="1"/>
    <col min="19" max="19" width="2.00390625" style="0" customWidth="1"/>
  </cols>
  <sheetData>
    <row r="1" spans="2:9" ht="12.75">
      <c r="B1" s="1"/>
      <c r="I1" s="2" t="s">
        <v>66</v>
      </c>
    </row>
    <row r="2" spans="1:15" ht="12.75">
      <c r="A2" s="1"/>
      <c r="B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</row>
    <row r="3" spans="2:15" ht="12.75">
      <c r="B3" s="14" t="s">
        <v>67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5" spans="3:15" ht="12.75">
      <c r="C5" s="1" t="s">
        <v>68</v>
      </c>
      <c r="E5" s="13" t="s">
        <v>69</v>
      </c>
      <c r="F5" s="13"/>
      <c r="G5" s="13"/>
      <c r="H5" s="13"/>
      <c r="I5" s="13"/>
      <c r="J5" s="13"/>
      <c r="K5" s="15"/>
      <c r="L5" s="13"/>
      <c r="M5" s="13"/>
      <c r="N5" s="13"/>
      <c r="O5" s="2"/>
    </row>
    <row r="6" spans="3:15" ht="38.25">
      <c r="C6" s="1"/>
      <c r="D6" s="16" t="s">
        <v>70</v>
      </c>
      <c r="E6" s="16" t="s">
        <v>71</v>
      </c>
      <c r="F6" s="16" t="s">
        <v>72</v>
      </c>
      <c r="G6" s="17"/>
      <c r="H6" s="18" t="s">
        <v>73</v>
      </c>
      <c r="I6" s="18" t="s">
        <v>74</v>
      </c>
      <c r="J6" s="19"/>
      <c r="N6" s="13"/>
      <c r="O6" s="2"/>
    </row>
    <row r="7" ht="12.75" customHeight="1"/>
    <row r="8" spans="3:14" ht="12.75">
      <c r="C8" t="s">
        <v>5</v>
      </c>
      <c r="D8" s="6">
        <v>2238</v>
      </c>
      <c r="E8" s="6">
        <v>643</v>
      </c>
      <c r="F8" s="6">
        <v>2881</v>
      </c>
      <c r="G8" s="6"/>
      <c r="H8" s="20">
        <f aca="true" t="shared" si="0" ref="H8:H39">D8/F8</f>
        <v>0.7768136063866713</v>
      </c>
      <c r="I8" s="21">
        <f aca="true" t="shared" si="1" ref="I8:I39">F8/F$86</f>
        <v>0.10611808906405393</v>
      </c>
      <c r="J8" s="6"/>
      <c r="N8" s="6"/>
    </row>
    <row r="9" spans="3:14" ht="12.75">
      <c r="C9" t="s">
        <v>7</v>
      </c>
      <c r="D9" s="6">
        <v>1820</v>
      </c>
      <c r="E9" s="6">
        <v>319</v>
      </c>
      <c r="F9" s="6">
        <v>2139</v>
      </c>
      <c r="G9" s="6"/>
      <c r="H9" s="20">
        <f t="shared" si="0"/>
        <v>0.8508648901355774</v>
      </c>
      <c r="I9" s="21">
        <f t="shared" si="1"/>
        <v>0.0787874323179491</v>
      </c>
      <c r="J9" s="6"/>
      <c r="N9" s="6"/>
    </row>
    <row r="10" spans="3:14" ht="12.75">
      <c r="C10" t="s">
        <v>75</v>
      </c>
      <c r="D10" s="6">
        <v>1533</v>
      </c>
      <c r="E10" s="6">
        <v>520</v>
      </c>
      <c r="F10" s="6">
        <v>2053</v>
      </c>
      <c r="G10" s="6"/>
      <c r="H10" s="20">
        <f t="shared" si="0"/>
        <v>0.746712128592304</v>
      </c>
      <c r="I10" s="21">
        <f t="shared" si="1"/>
        <v>0.0756197281667833</v>
      </c>
      <c r="J10" s="6"/>
      <c r="N10" s="6"/>
    </row>
    <row r="11" spans="3:14" ht="12.75">
      <c r="C11" t="s">
        <v>10</v>
      </c>
      <c r="D11" s="6">
        <v>1219</v>
      </c>
      <c r="E11" s="6">
        <v>475</v>
      </c>
      <c r="F11" s="6">
        <v>1694</v>
      </c>
      <c r="G11" s="6"/>
      <c r="H11" s="20">
        <f t="shared" si="0"/>
        <v>0.7195985832349469</v>
      </c>
      <c r="I11" s="21">
        <f t="shared" si="1"/>
        <v>0.06239640502412612</v>
      </c>
      <c r="J11" s="6"/>
      <c r="N11" s="6"/>
    </row>
    <row r="12" spans="3:14" ht="12.75">
      <c r="C12" t="s">
        <v>11</v>
      </c>
      <c r="D12" s="6">
        <v>1114</v>
      </c>
      <c r="E12" s="6">
        <v>487</v>
      </c>
      <c r="F12" s="6">
        <v>1601</v>
      </c>
      <c r="G12" s="6"/>
      <c r="H12" s="20">
        <f t="shared" si="0"/>
        <v>0.6958151155527795</v>
      </c>
      <c r="I12" s="21">
        <f t="shared" si="1"/>
        <v>0.05897086448856311</v>
      </c>
      <c r="J12" s="6"/>
      <c r="N12" s="6"/>
    </row>
    <row r="13" spans="3:14" ht="12.75">
      <c r="C13" t="s">
        <v>13</v>
      </c>
      <c r="D13" s="6">
        <v>1294</v>
      </c>
      <c r="E13" s="6">
        <v>220</v>
      </c>
      <c r="F13" s="6">
        <v>1514</v>
      </c>
      <c r="G13" s="6"/>
      <c r="H13" s="20">
        <f t="shared" si="0"/>
        <v>0.8546895640686922</v>
      </c>
      <c r="I13" s="21">
        <f t="shared" si="1"/>
        <v>0.05576632656819772</v>
      </c>
      <c r="J13" s="6"/>
      <c r="N13" s="6"/>
    </row>
    <row r="14" spans="3:14" ht="12.75">
      <c r="C14" t="s">
        <v>14</v>
      </c>
      <c r="D14" s="6">
        <v>761</v>
      </c>
      <c r="E14" s="6">
        <v>571</v>
      </c>
      <c r="F14" s="6">
        <v>1332</v>
      </c>
      <c r="G14" s="6"/>
      <c r="H14" s="20">
        <f t="shared" si="0"/>
        <v>0.5713213213213213</v>
      </c>
      <c r="I14" s="21">
        <f t="shared" si="1"/>
        <v>0.049062580573870126</v>
      </c>
      <c r="J14" s="6"/>
      <c r="N14" s="6"/>
    </row>
    <row r="15" spans="3:14" ht="12.75">
      <c r="C15" t="s">
        <v>16</v>
      </c>
      <c r="D15" s="6">
        <v>958</v>
      </c>
      <c r="E15" s="6">
        <v>302</v>
      </c>
      <c r="F15" s="6">
        <v>1260</v>
      </c>
      <c r="G15" s="6"/>
      <c r="H15" s="20">
        <f t="shared" si="0"/>
        <v>0.7603174603174603</v>
      </c>
      <c r="I15" s="21">
        <f t="shared" si="1"/>
        <v>0.046410549191498764</v>
      </c>
      <c r="J15" s="6"/>
      <c r="N15" s="6"/>
    </row>
    <row r="16" spans="3:14" ht="12.75">
      <c r="C16" t="s">
        <v>18</v>
      </c>
      <c r="D16" s="6">
        <v>616</v>
      </c>
      <c r="E16" s="6">
        <v>260</v>
      </c>
      <c r="F16" s="6">
        <v>876</v>
      </c>
      <c r="G16" s="6"/>
      <c r="H16" s="20">
        <f t="shared" si="0"/>
        <v>0.7031963470319634</v>
      </c>
      <c r="I16" s="21">
        <f t="shared" si="1"/>
        <v>0.032266381818851525</v>
      </c>
      <c r="J16" s="6"/>
      <c r="N16" s="6"/>
    </row>
    <row r="17" spans="3:14" ht="12.75">
      <c r="C17" t="s">
        <v>20</v>
      </c>
      <c r="D17" s="6">
        <v>449</v>
      </c>
      <c r="E17" s="6">
        <v>299</v>
      </c>
      <c r="F17" s="6">
        <v>748</v>
      </c>
      <c r="G17" s="6"/>
      <c r="H17" s="20">
        <f t="shared" si="0"/>
        <v>0.6002673796791443</v>
      </c>
      <c r="I17" s="21">
        <f t="shared" si="1"/>
        <v>0.027551659361302442</v>
      </c>
      <c r="J17" s="6"/>
      <c r="N17" s="6"/>
    </row>
    <row r="18" spans="3:14" ht="12.75">
      <c r="C18" t="s">
        <v>76</v>
      </c>
      <c r="D18" s="6">
        <v>556</v>
      </c>
      <c r="E18" s="6">
        <v>149</v>
      </c>
      <c r="F18" s="6">
        <v>705</v>
      </c>
      <c r="G18" s="6"/>
      <c r="H18" s="20">
        <f t="shared" si="0"/>
        <v>0.7886524822695036</v>
      </c>
      <c r="I18" s="21">
        <f t="shared" si="1"/>
        <v>0.025967807285719548</v>
      </c>
      <c r="J18" s="6"/>
      <c r="N18" s="6"/>
    </row>
    <row r="19" spans="3:14" ht="12.75">
      <c r="C19" t="s">
        <v>40</v>
      </c>
      <c r="D19" s="6">
        <v>363</v>
      </c>
      <c r="E19" s="6">
        <v>196</v>
      </c>
      <c r="F19" s="6">
        <v>559</v>
      </c>
      <c r="G19" s="6"/>
      <c r="H19" s="20">
        <f t="shared" si="0"/>
        <v>0.6493738819320215</v>
      </c>
      <c r="I19" s="21">
        <f t="shared" si="1"/>
        <v>0.020590076982577626</v>
      </c>
      <c r="J19" s="6"/>
      <c r="N19" s="6"/>
    </row>
    <row r="20" spans="3:14" ht="12.75">
      <c r="C20" t="s">
        <v>77</v>
      </c>
      <c r="D20" s="6">
        <v>493</v>
      </c>
      <c r="E20" s="6">
        <v>37</v>
      </c>
      <c r="F20" s="6">
        <v>530</v>
      </c>
      <c r="G20" s="6"/>
      <c r="H20" s="20">
        <f t="shared" si="0"/>
        <v>0.930188679245283</v>
      </c>
      <c r="I20" s="21">
        <f t="shared" si="1"/>
        <v>0.019521897675789164</v>
      </c>
      <c r="J20" s="6"/>
      <c r="N20" s="6"/>
    </row>
    <row r="21" spans="3:14" ht="12.75">
      <c r="C21" t="s">
        <v>78</v>
      </c>
      <c r="D21" s="6">
        <v>335</v>
      </c>
      <c r="E21" s="6">
        <v>191</v>
      </c>
      <c r="F21" s="6">
        <v>526</v>
      </c>
      <c r="G21" s="6"/>
      <c r="H21" s="20">
        <f t="shared" si="0"/>
        <v>0.6368821292775665</v>
      </c>
      <c r="I21" s="21">
        <f t="shared" si="1"/>
        <v>0.019374562598990754</v>
      </c>
      <c r="J21" s="6"/>
      <c r="N21" s="6"/>
    </row>
    <row r="22" spans="3:14" ht="12.75">
      <c r="C22" t="s">
        <v>53</v>
      </c>
      <c r="D22" s="6">
        <v>429</v>
      </c>
      <c r="E22" s="6">
        <v>94</v>
      </c>
      <c r="F22" s="6">
        <v>523</v>
      </c>
      <c r="G22" s="6"/>
      <c r="H22" s="20">
        <f t="shared" si="0"/>
        <v>0.8202676864244742</v>
      </c>
      <c r="I22" s="21">
        <f t="shared" si="1"/>
        <v>0.019264061291391948</v>
      </c>
      <c r="J22" s="6"/>
      <c r="N22" s="6"/>
    </row>
    <row r="23" spans="3:14" ht="12.75">
      <c r="C23" t="s">
        <v>79</v>
      </c>
      <c r="D23" s="6">
        <v>462</v>
      </c>
      <c r="E23" s="6">
        <v>56</v>
      </c>
      <c r="F23" s="6">
        <v>518</v>
      </c>
      <c r="G23" s="6"/>
      <c r="H23" s="20">
        <f t="shared" si="0"/>
        <v>0.8918918918918919</v>
      </c>
      <c r="I23" s="21">
        <f t="shared" si="1"/>
        <v>0.019079892445393938</v>
      </c>
      <c r="J23" s="6"/>
      <c r="N23" s="6"/>
    </row>
    <row r="24" spans="3:14" ht="12.75">
      <c r="C24" t="s">
        <v>52</v>
      </c>
      <c r="D24" s="6">
        <v>275</v>
      </c>
      <c r="E24" s="6">
        <v>189</v>
      </c>
      <c r="F24" s="6">
        <v>464</v>
      </c>
      <c r="G24" s="6"/>
      <c r="H24" s="20">
        <f t="shared" si="0"/>
        <v>0.5926724137931034</v>
      </c>
      <c r="I24" s="21">
        <f t="shared" si="1"/>
        <v>0.017090868908615418</v>
      </c>
      <c r="J24" s="6"/>
      <c r="N24" s="6"/>
    </row>
    <row r="25" spans="3:14" ht="12.75">
      <c r="C25" t="s">
        <v>80</v>
      </c>
      <c r="D25" s="6">
        <v>337</v>
      </c>
      <c r="E25" s="6">
        <v>95</v>
      </c>
      <c r="F25" s="6">
        <v>432</v>
      </c>
      <c r="G25" s="6"/>
      <c r="H25" s="20">
        <f t="shared" si="0"/>
        <v>0.7800925925925926</v>
      </c>
      <c r="I25" s="21">
        <f t="shared" si="1"/>
        <v>0.01591218829422815</v>
      </c>
      <c r="J25" s="6"/>
      <c r="N25" s="6"/>
    </row>
    <row r="26" spans="3:14" ht="12.75">
      <c r="C26" t="s">
        <v>81</v>
      </c>
      <c r="D26" s="6">
        <v>366</v>
      </c>
      <c r="E26" s="6">
        <v>60</v>
      </c>
      <c r="F26" s="6">
        <v>426</v>
      </c>
      <c r="G26" s="6"/>
      <c r="H26" s="20">
        <f t="shared" si="0"/>
        <v>0.8591549295774648</v>
      </c>
      <c r="I26" s="21">
        <f t="shared" si="1"/>
        <v>0.015691185679030537</v>
      </c>
      <c r="J26" s="6"/>
      <c r="N26" s="6"/>
    </row>
    <row r="27" spans="3:14" ht="12.75">
      <c r="C27" t="s">
        <v>82</v>
      </c>
      <c r="D27" s="6">
        <v>239</v>
      </c>
      <c r="E27" s="6">
        <v>126</v>
      </c>
      <c r="F27" s="6">
        <v>365</v>
      </c>
      <c r="G27" s="6"/>
      <c r="H27" s="20">
        <f t="shared" si="0"/>
        <v>0.6547945205479452</v>
      </c>
      <c r="I27" s="21">
        <f t="shared" si="1"/>
        <v>0.013444325757854802</v>
      </c>
      <c r="J27" s="6"/>
      <c r="N27" s="6"/>
    </row>
    <row r="28" spans="3:14" ht="12.75">
      <c r="C28" t="s">
        <v>83</v>
      </c>
      <c r="D28" s="6">
        <v>237</v>
      </c>
      <c r="E28" s="6">
        <v>118</v>
      </c>
      <c r="F28" s="6">
        <v>355</v>
      </c>
      <c r="G28" s="6"/>
      <c r="H28" s="20">
        <f t="shared" si="0"/>
        <v>0.6676056338028169</v>
      </c>
      <c r="I28" s="21">
        <f t="shared" si="1"/>
        <v>0.013075988065858779</v>
      </c>
      <c r="J28" s="6"/>
      <c r="N28" s="6"/>
    </row>
    <row r="29" spans="3:14" ht="12.75">
      <c r="C29" t="s">
        <v>84</v>
      </c>
      <c r="D29" s="6">
        <v>279</v>
      </c>
      <c r="E29" s="6">
        <v>58</v>
      </c>
      <c r="F29" s="6">
        <v>337</v>
      </c>
      <c r="G29" s="6"/>
      <c r="H29" s="20">
        <f t="shared" si="0"/>
        <v>0.827893175074184</v>
      </c>
      <c r="I29" s="21">
        <f t="shared" si="1"/>
        <v>0.01241298022026594</v>
      </c>
      <c r="J29" s="6"/>
      <c r="N29" s="6"/>
    </row>
    <row r="30" spans="3:14" ht="12.75">
      <c r="C30" t="s">
        <v>85</v>
      </c>
      <c r="D30" s="6">
        <v>188</v>
      </c>
      <c r="E30" s="6">
        <v>113</v>
      </c>
      <c r="F30" s="6">
        <v>301</v>
      </c>
      <c r="G30" s="6"/>
      <c r="H30" s="20">
        <f t="shared" si="0"/>
        <v>0.6245847176079734</v>
      </c>
      <c r="I30" s="21">
        <f t="shared" si="1"/>
        <v>0.01108696452908026</v>
      </c>
      <c r="J30" s="6"/>
      <c r="N30" s="6"/>
    </row>
    <row r="31" spans="3:14" ht="12.75">
      <c r="C31" t="s">
        <v>86</v>
      </c>
      <c r="D31" s="6">
        <v>124</v>
      </c>
      <c r="E31" s="6">
        <v>132</v>
      </c>
      <c r="F31" s="6">
        <v>256</v>
      </c>
      <c r="G31" s="6"/>
      <c r="H31" s="20">
        <f t="shared" si="0"/>
        <v>0.484375</v>
      </c>
      <c r="I31" s="21">
        <f t="shared" si="1"/>
        <v>0.009429444915098163</v>
      </c>
      <c r="J31" s="6"/>
      <c r="N31" s="6"/>
    </row>
    <row r="32" spans="3:14" ht="12.75">
      <c r="C32" t="s">
        <v>87</v>
      </c>
      <c r="D32" s="6">
        <v>170</v>
      </c>
      <c r="E32" s="6">
        <v>77</v>
      </c>
      <c r="F32" s="6">
        <v>247</v>
      </c>
      <c r="G32" s="6"/>
      <c r="H32" s="20">
        <f t="shared" si="0"/>
        <v>0.6882591093117408</v>
      </c>
      <c r="I32" s="21">
        <f t="shared" si="1"/>
        <v>0.009097940992301743</v>
      </c>
      <c r="J32" s="6"/>
      <c r="N32" s="6"/>
    </row>
    <row r="33" spans="3:14" ht="12.75">
      <c r="C33" t="s">
        <v>88</v>
      </c>
      <c r="D33" s="6">
        <v>136</v>
      </c>
      <c r="E33" s="6">
        <v>105</v>
      </c>
      <c r="F33" s="6">
        <v>241</v>
      </c>
      <c r="G33" s="6"/>
      <c r="H33" s="20">
        <f t="shared" si="0"/>
        <v>0.5643153526970954</v>
      </c>
      <c r="I33" s="21">
        <f t="shared" si="1"/>
        <v>0.008876938377104128</v>
      </c>
      <c r="J33" s="6"/>
      <c r="N33" s="6"/>
    </row>
    <row r="34" spans="3:14" ht="12.75">
      <c r="C34" t="s">
        <v>89</v>
      </c>
      <c r="D34" s="6">
        <v>194</v>
      </c>
      <c r="E34" s="6">
        <v>46</v>
      </c>
      <c r="F34" s="6">
        <v>240</v>
      </c>
      <c r="G34" s="6"/>
      <c r="H34" s="20">
        <f t="shared" si="0"/>
        <v>0.8083333333333333</v>
      </c>
      <c r="I34" s="21">
        <f t="shared" si="1"/>
        <v>0.008840104607904527</v>
      </c>
      <c r="J34" s="6"/>
      <c r="N34" s="6"/>
    </row>
    <row r="35" spans="3:14" ht="12.75">
      <c r="C35" t="s">
        <v>90</v>
      </c>
      <c r="D35" s="6">
        <v>192</v>
      </c>
      <c r="E35" s="6">
        <v>39</v>
      </c>
      <c r="F35" s="6">
        <v>231</v>
      </c>
      <c r="G35" s="6"/>
      <c r="H35" s="20">
        <f t="shared" si="0"/>
        <v>0.8311688311688312</v>
      </c>
      <c r="I35" s="21">
        <f t="shared" si="1"/>
        <v>0.008508600685108107</v>
      </c>
      <c r="J35" s="6"/>
      <c r="N35" s="6"/>
    </row>
    <row r="36" spans="3:14" ht="12.75">
      <c r="C36" t="s">
        <v>91</v>
      </c>
      <c r="D36" s="6">
        <v>158</v>
      </c>
      <c r="E36" s="6">
        <v>65</v>
      </c>
      <c r="F36" s="6">
        <v>223</v>
      </c>
      <c r="G36" s="6"/>
      <c r="H36" s="20">
        <f t="shared" si="0"/>
        <v>0.7085201793721974</v>
      </c>
      <c r="I36" s="21">
        <f t="shared" si="1"/>
        <v>0.00821393053151129</v>
      </c>
      <c r="J36" s="6"/>
      <c r="N36" s="6"/>
    </row>
    <row r="37" spans="3:14" ht="12.75">
      <c r="C37" t="s">
        <v>92</v>
      </c>
      <c r="D37" s="6">
        <v>155</v>
      </c>
      <c r="E37" s="6">
        <v>41</v>
      </c>
      <c r="F37" s="6">
        <v>196</v>
      </c>
      <c r="G37" s="6"/>
      <c r="H37" s="20">
        <f t="shared" si="0"/>
        <v>0.7908163265306123</v>
      </c>
      <c r="I37" s="21">
        <f t="shared" si="1"/>
        <v>0.00721941876312203</v>
      </c>
      <c r="J37" s="6"/>
      <c r="N37" s="6"/>
    </row>
    <row r="38" spans="3:14" ht="12.75">
      <c r="C38" t="s">
        <v>93</v>
      </c>
      <c r="D38" s="6">
        <v>147</v>
      </c>
      <c r="E38" s="6">
        <v>48</v>
      </c>
      <c r="F38" s="6">
        <v>195</v>
      </c>
      <c r="G38" s="6"/>
      <c r="H38" s="20">
        <f t="shared" si="0"/>
        <v>0.7538461538461538</v>
      </c>
      <c r="I38" s="21">
        <f t="shared" si="1"/>
        <v>0.007182584993922428</v>
      </c>
      <c r="J38" s="6"/>
      <c r="N38" s="6"/>
    </row>
    <row r="39" spans="3:14" ht="12.75">
      <c r="C39" t="s">
        <v>94</v>
      </c>
      <c r="D39" s="6">
        <v>104</v>
      </c>
      <c r="E39" s="6">
        <v>81</v>
      </c>
      <c r="F39" s="6">
        <v>185</v>
      </c>
      <c r="G39" s="6"/>
      <c r="H39" s="20">
        <f t="shared" si="0"/>
        <v>0.5621621621621622</v>
      </c>
      <c r="I39" s="21">
        <f t="shared" si="1"/>
        <v>0.0068142473019264065</v>
      </c>
      <c r="J39" s="6"/>
      <c r="N39" s="6"/>
    </row>
    <row r="40" spans="3:14" ht="12.75">
      <c r="C40" t="s">
        <v>95</v>
      </c>
      <c r="D40" s="6">
        <v>92</v>
      </c>
      <c r="E40" s="6">
        <v>87</v>
      </c>
      <c r="F40" s="6">
        <v>179</v>
      </c>
      <c r="G40" s="6"/>
      <c r="H40" s="20">
        <f aca="true" t="shared" si="2" ref="H40:H71">D40/F40</f>
        <v>0.5139664804469274</v>
      </c>
      <c r="I40" s="21">
        <f aca="true" t="shared" si="3" ref="I40:I71">F40/F$86</f>
        <v>0.006593244686728793</v>
      </c>
      <c r="J40" s="6"/>
      <c r="N40" s="6"/>
    </row>
    <row r="41" spans="3:14" ht="12.75">
      <c r="C41" t="s">
        <v>96</v>
      </c>
      <c r="D41" s="6">
        <v>148</v>
      </c>
      <c r="E41" s="6">
        <v>31</v>
      </c>
      <c r="F41" s="6">
        <v>179</v>
      </c>
      <c r="G41" s="6"/>
      <c r="H41" s="20">
        <f t="shared" si="2"/>
        <v>0.8268156424581006</v>
      </c>
      <c r="I41" s="21">
        <f t="shared" si="3"/>
        <v>0.006593244686728793</v>
      </c>
      <c r="J41" s="6"/>
      <c r="N41" s="6"/>
    </row>
    <row r="42" spans="3:14" ht="12.75">
      <c r="C42" t="s">
        <v>97</v>
      </c>
      <c r="D42" s="6">
        <v>83</v>
      </c>
      <c r="E42" s="6">
        <v>73</v>
      </c>
      <c r="F42" s="6">
        <v>156</v>
      </c>
      <c r="G42" s="6"/>
      <c r="H42" s="20">
        <f t="shared" si="2"/>
        <v>0.532051282051282</v>
      </c>
      <c r="I42" s="21">
        <f t="shared" si="3"/>
        <v>0.005746067995137942</v>
      </c>
      <c r="J42" s="6"/>
      <c r="N42" s="6"/>
    </row>
    <row r="43" spans="3:14" ht="12.75">
      <c r="C43" t="s">
        <v>98</v>
      </c>
      <c r="D43" s="6">
        <v>102</v>
      </c>
      <c r="E43" s="6">
        <v>47</v>
      </c>
      <c r="F43" s="6">
        <v>149</v>
      </c>
      <c r="G43" s="6"/>
      <c r="H43" s="20">
        <f t="shared" si="2"/>
        <v>0.6845637583892618</v>
      </c>
      <c r="I43" s="21">
        <f t="shared" si="3"/>
        <v>0.005488231610740727</v>
      </c>
      <c r="J43" s="6"/>
      <c r="N43" s="6"/>
    </row>
    <row r="44" spans="3:14" ht="12.75">
      <c r="C44" t="s">
        <v>99</v>
      </c>
      <c r="D44" s="6">
        <v>96</v>
      </c>
      <c r="E44" s="6">
        <v>38</v>
      </c>
      <c r="F44" s="6">
        <v>134</v>
      </c>
      <c r="G44" s="6"/>
      <c r="H44" s="20">
        <f t="shared" si="2"/>
        <v>0.7164179104477612</v>
      </c>
      <c r="I44" s="21">
        <f t="shared" si="3"/>
        <v>0.004935725072746694</v>
      </c>
      <c r="J44" s="6"/>
      <c r="N44" s="6"/>
    </row>
    <row r="45" spans="3:14" ht="12.75">
      <c r="C45" t="s">
        <v>100</v>
      </c>
      <c r="D45" s="6">
        <v>116</v>
      </c>
      <c r="E45" s="6">
        <v>13</v>
      </c>
      <c r="F45" s="6">
        <v>129</v>
      </c>
      <c r="G45" s="6"/>
      <c r="H45" s="20">
        <f t="shared" si="2"/>
        <v>0.8992248062015504</v>
      </c>
      <c r="I45" s="21">
        <f t="shared" si="3"/>
        <v>0.004751556226748683</v>
      </c>
      <c r="J45" s="6"/>
      <c r="N45" s="6"/>
    </row>
    <row r="46" spans="3:14" ht="12.75">
      <c r="C46" t="s">
        <v>101</v>
      </c>
      <c r="D46" s="6">
        <v>46</v>
      </c>
      <c r="E46" s="6">
        <v>76</v>
      </c>
      <c r="F46" s="6">
        <v>122</v>
      </c>
      <c r="G46" s="6"/>
      <c r="H46" s="20">
        <f t="shared" si="2"/>
        <v>0.3770491803278688</v>
      </c>
      <c r="I46" s="21">
        <f t="shared" si="3"/>
        <v>0.004493719842351467</v>
      </c>
      <c r="J46" s="6"/>
      <c r="N46" s="6"/>
    </row>
    <row r="47" spans="3:14" ht="12.75">
      <c r="C47" t="s">
        <v>102</v>
      </c>
      <c r="D47" s="6">
        <v>63</v>
      </c>
      <c r="E47" s="6">
        <v>54</v>
      </c>
      <c r="F47" s="6">
        <v>117</v>
      </c>
      <c r="G47" s="6"/>
      <c r="H47" s="20">
        <f t="shared" si="2"/>
        <v>0.5384615384615384</v>
      </c>
      <c r="I47" s="21">
        <f t="shared" si="3"/>
        <v>0.004309550996353457</v>
      </c>
      <c r="J47" s="6"/>
      <c r="N47" s="6"/>
    </row>
    <row r="48" spans="3:14" ht="12.75">
      <c r="C48" t="s">
        <v>103</v>
      </c>
      <c r="D48" s="6">
        <v>56</v>
      </c>
      <c r="E48" s="6">
        <v>59</v>
      </c>
      <c r="F48" s="6">
        <v>115</v>
      </c>
      <c r="G48" s="6"/>
      <c r="H48" s="20">
        <f t="shared" si="2"/>
        <v>0.48695652173913045</v>
      </c>
      <c r="I48" s="21">
        <f t="shared" si="3"/>
        <v>0.004235883457954253</v>
      </c>
      <c r="J48" s="6"/>
      <c r="N48" s="6"/>
    </row>
    <row r="49" spans="3:14" ht="12.75">
      <c r="C49" t="s">
        <v>104</v>
      </c>
      <c r="D49" s="6">
        <v>69</v>
      </c>
      <c r="E49" s="6">
        <v>44</v>
      </c>
      <c r="F49" s="6">
        <v>113</v>
      </c>
      <c r="G49" s="6"/>
      <c r="H49" s="20">
        <f t="shared" si="2"/>
        <v>0.6106194690265486</v>
      </c>
      <c r="I49" s="21">
        <f t="shared" si="3"/>
        <v>0.004162215919555048</v>
      </c>
      <c r="J49" s="6"/>
      <c r="N49" s="6"/>
    </row>
    <row r="50" spans="3:14" ht="12.75">
      <c r="C50" t="s">
        <v>45</v>
      </c>
      <c r="D50" s="6">
        <v>100</v>
      </c>
      <c r="E50" s="6">
        <v>9</v>
      </c>
      <c r="F50" s="6">
        <v>109</v>
      </c>
      <c r="G50" s="6"/>
      <c r="H50" s="20">
        <f t="shared" si="2"/>
        <v>0.9174311926605505</v>
      </c>
      <c r="I50" s="21">
        <f t="shared" si="3"/>
        <v>0.004014880842756639</v>
      </c>
      <c r="J50" s="6"/>
      <c r="N50" s="6"/>
    </row>
    <row r="51" spans="3:14" ht="12.75">
      <c r="C51" t="s">
        <v>105</v>
      </c>
      <c r="D51" s="6">
        <v>93</v>
      </c>
      <c r="E51" s="6">
        <v>9</v>
      </c>
      <c r="F51" s="6">
        <v>102</v>
      </c>
      <c r="G51" s="6"/>
      <c r="H51" s="20">
        <f t="shared" si="2"/>
        <v>0.9117647058823529</v>
      </c>
      <c r="I51" s="21">
        <f t="shared" si="3"/>
        <v>0.003757044458359424</v>
      </c>
      <c r="J51" s="6"/>
      <c r="N51" s="6"/>
    </row>
    <row r="52" spans="3:14" ht="12.75">
      <c r="C52" t="s">
        <v>38</v>
      </c>
      <c r="D52" s="6">
        <v>90</v>
      </c>
      <c r="E52" s="6">
        <v>8</v>
      </c>
      <c r="F52" s="6">
        <v>98</v>
      </c>
      <c r="G52" s="6"/>
      <c r="H52" s="20">
        <f t="shared" si="2"/>
        <v>0.9183673469387755</v>
      </c>
      <c r="I52" s="21">
        <f t="shared" si="3"/>
        <v>0.003609709381561015</v>
      </c>
      <c r="J52" s="6"/>
      <c r="N52" s="6"/>
    </row>
    <row r="53" spans="3:14" ht="12.75">
      <c r="C53" t="s">
        <v>106</v>
      </c>
      <c r="D53" s="6">
        <v>82</v>
      </c>
      <c r="E53" s="6">
        <v>14</v>
      </c>
      <c r="F53" s="6">
        <v>96</v>
      </c>
      <c r="G53" s="6"/>
      <c r="H53" s="20">
        <f t="shared" si="2"/>
        <v>0.8541666666666666</v>
      </c>
      <c r="I53" s="21">
        <f t="shared" si="3"/>
        <v>0.003536041843161811</v>
      </c>
      <c r="J53" s="6"/>
      <c r="N53" s="6"/>
    </row>
    <row r="54" spans="3:14" ht="12.75">
      <c r="C54" t="s">
        <v>107</v>
      </c>
      <c r="D54" s="6">
        <v>39</v>
      </c>
      <c r="E54" s="6">
        <v>55</v>
      </c>
      <c r="F54" s="6">
        <v>94</v>
      </c>
      <c r="G54" s="6"/>
      <c r="H54" s="20">
        <f t="shared" si="2"/>
        <v>0.4148936170212766</v>
      </c>
      <c r="I54" s="21">
        <f t="shared" si="3"/>
        <v>0.0034623743047626065</v>
      </c>
      <c r="J54" s="6"/>
      <c r="N54" s="6"/>
    </row>
    <row r="55" spans="3:14" ht="12.75">
      <c r="C55" t="s">
        <v>108</v>
      </c>
      <c r="D55" s="6">
        <v>52</v>
      </c>
      <c r="E55" s="6">
        <v>39</v>
      </c>
      <c r="F55" s="6">
        <v>91</v>
      </c>
      <c r="G55" s="6"/>
      <c r="H55" s="20">
        <f t="shared" si="2"/>
        <v>0.5714285714285714</v>
      </c>
      <c r="I55" s="21">
        <f t="shared" si="3"/>
        <v>0.0033518729971638</v>
      </c>
      <c r="J55" s="6"/>
      <c r="N55" s="6"/>
    </row>
    <row r="56" spans="3:14" ht="12.75">
      <c r="C56" t="s">
        <v>109</v>
      </c>
      <c r="D56" s="6">
        <v>46</v>
      </c>
      <c r="E56" s="6">
        <v>36</v>
      </c>
      <c r="F56" s="6">
        <v>82</v>
      </c>
      <c r="G56" s="6"/>
      <c r="H56" s="20">
        <f t="shared" si="2"/>
        <v>0.5609756097560976</v>
      </c>
      <c r="I56" s="21">
        <f t="shared" si="3"/>
        <v>0.00302036907436738</v>
      </c>
      <c r="J56" s="6"/>
      <c r="N56" s="6"/>
    </row>
    <row r="57" spans="3:14" ht="12.75">
      <c r="C57" t="s">
        <v>110</v>
      </c>
      <c r="D57" s="6">
        <v>63</v>
      </c>
      <c r="E57" s="6">
        <v>19</v>
      </c>
      <c r="F57" s="6">
        <v>82</v>
      </c>
      <c r="G57" s="6"/>
      <c r="H57" s="20">
        <f t="shared" si="2"/>
        <v>0.7682926829268293</v>
      </c>
      <c r="I57" s="21">
        <f t="shared" si="3"/>
        <v>0.00302036907436738</v>
      </c>
      <c r="J57" s="6"/>
      <c r="N57" s="6"/>
    </row>
    <row r="58" spans="3:14" ht="12.75">
      <c r="C58" t="s">
        <v>111</v>
      </c>
      <c r="D58" s="6">
        <v>38</v>
      </c>
      <c r="E58" s="6">
        <v>34</v>
      </c>
      <c r="F58" s="6">
        <v>72</v>
      </c>
      <c r="G58" s="6"/>
      <c r="H58" s="20">
        <f t="shared" si="2"/>
        <v>0.5277777777777778</v>
      </c>
      <c r="I58" s="21">
        <f t="shared" si="3"/>
        <v>0.002652031382371358</v>
      </c>
      <c r="J58" s="6"/>
      <c r="N58" s="6"/>
    </row>
    <row r="59" spans="3:14" ht="12.75">
      <c r="C59" t="s">
        <v>112</v>
      </c>
      <c r="D59" s="6">
        <v>34</v>
      </c>
      <c r="E59" s="6">
        <v>26</v>
      </c>
      <c r="F59" s="6">
        <v>60</v>
      </c>
      <c r="G59" s="6"/>
      <c r="H59" s="20">
        <f t="shared" si="2"/>
        <v>0.5666666666666667</v>
      </c>
      <c r="I59" s="21">
        <f t="shared" si="3"/>
        <v>0.0022100261519761317</v>
      </c>
      <c r="J59" s="6"/>
      <c r="N59" s="6"/>
    </row>
    <row r="60" spans="3:14" ht="12.75">
      <c r="C60" t="s">
        <v>113</v>
      </c>
      <c r="D60" s="6">
        <v>47</v>
      </c>
      <c r="E60" s="6">
        <v>9</v>
      </c>
      <c r="F60" s="6">
        <v>56</v>
      </c>
      <c r="G60" s="6"/>
      <c r="H60" s="20">
        <f t="shared" si="2"/>
        <v>0.8392857142857143</v>
      </c>
      <c r="I60" s="21">
        <f t="shared" si="3"/>
        <v>0.0020626910751777227</v>
      </c>
      <c r="J60" s="6"/>
      <c r="N60" s="6"/>
    </row>
    <row r="61" spans="3:14" ht="12.75">
      <c r="C61" t="s">
        <v>114</v>
      </c>
      <c r="D61" s="6">
        <v>45</v>
      </c>
      <c r="E61" s="6">
        <v>9</v>
      </c>
      <c r="F61" s="6">
        <v>54</v>
      </c>
      <c r="G61" s="6"/>
      <c r="H61" s="20">
        <f t="shared" si="2"/>
        <v>0.8333333333333334</v>
      </c>
      <c r="I61" s="21">
        <f t="shared" si="3"/>
        <v>0.0019890235367785187</v>
      </c>
      <c r="J61" s="6"/>
      <c r="N61" s="6"/>
    </row>
    <row r="62" spans="3:14" ht="12.75">
      <c r="C62" t="s">
        <v>115</v>
      </c>
      <c r="D62" s="6">
        <v>29</v>
      </c>
      <c r="E62" s="6">
        <v>25</v>
      </c>
      <c r="F62" s="6">
        <v>54</v>
      </c>
      <c r="G62" s="6"/>
      <c r="H62" s="20">
        <f t="shared" si="2"/>
        <v>0.5370370370370371</v>
      </c>
      <c r="I62" s="21">
        <f t="shared" si="3"/>
        <v>0.0019890235367785187</v>
      </c>
      <c r="J62" s="6"/>
      <c r="N62" s="6"/>
    </row>
    <row r="63" spans="3:14" ht="12.75">
      <c r="C63" t="s">
        <v>116</v>
      </c>
      <c r="D63" s="6">
        <v>25</v>
      </c>
      <c r="E63" s="6">
        <v>19</v>
      </c>
      <c r="F63" s="6">
        <v>44</v>
      </c>
      <c r="G63" s="6"/>
      <c r="H63" s="20">
        <f t="shared" si="2"/>
        <v>0.5681818181818182</v>
      </c>
      <c r="I63" s="21">
        <f t="shared" si="3"/>
        <v>0.0016206858447824965</v>
      </c>
      <c r="J63" s="6"/>
      <c r="N63" s="6"/>
    </row>
    <row r="64" spans="3:14" ht="12.75">
      <c r="C64" t="s">
        <v>117</v>
      </c>
      <c r="D64" s="6">
        <v>19</v>
      </c>
      <c r="E64" s="6">
        <v>21</v>
      </c>
      <c r="F64" s="6">
        <v>40</v>
      </c>
      <c r="G64" s="6"/>
      <c r="H64" s="20">
        <f t="shared" si="2"/>
        <v>0.475</v>
      </c>
      <c r="I64" s="21">
        <f t="shared" si="3"/>
        <v>0.0014733507679840878</v>
      </c>
      <c r="J64" s="6"/>
      <c r="N64" s="6"/>
    </row>
    <row r="65" spans="3:14" ht="12.75">
      <c r="C65" t="s">
        <v>118</v>
      </c>
      <c r="D65" s="6">
        <v>29</v>
      </c>
      <c r="E65" s="6">
        <v>9</v>
      </c>
      <c r="F65" s="6">
        <v>38</v>
      </c>
      <c r="G65" s="6"/>
      <c r="H65" s="20">
        <f t="shared" si="2"/>
        <v>0.7631578947368421</v>
      </c>
      <c r="I65" s="21">
        <f t="shared" si="3"/>
        <v>0.0013996832295848833</v>
      </c>
      <c r="J65" s="6"/>
      <c r="N65" s="6"/>
    </row>
    <row r="66" spans="3:14" ht="12.75">
      <c r="C66" t="s">
        <v>119</v>
      </c>
      <c r="D66" s="6">
        <v>21</v>
      </c>
      <c r="E66" s="6">
        <v>17</v>
      </c>
      <c r="F66" s="6">
        <v>38</v>
      </c>
      <c r="G66" s="6"/>
      <c r="H66" s="20">
        <f t="shared" si="2"/>
        <v>0.5526315789473685</v>
      </c>
      <c r="I66" s="21">
        <f t="shared" si="3"/>
        <v>0.0013996832295848833</v>
      </c>
      <c r="J66" s="6"/>
      <c r="N66" s="6"/>
    </row>
    <row r="67" spans="3:14" ht="12.75">
      <c r="C67" t="s">
        <v>120</v>
      </c>
      <c r="D67" s="6">
        <v>31</v>
      </c>
      <c r="E67" s="6">
        <v>6</v>
      </c>
      <c r="F67" s="6">
        <v>37</v>
      </c>
      <c r="G67" s="6"/>
      <c r="H67" s="20">
        <f t="shared" si="2"/>
        <v>0.8378378378378378</v>
      </c>
      <c r="I67" s="21">
        <f t="shared" si="3"/>
        <v>0.0013628494603852813</v>
      </c>
      <c r="J67" s="6"/>
      <c r="N67" s="6"/>
    </row>
    <row r="68" spans="3:14" ht="12.75">
      <c r="C68" t="s">
        <v>121</v>
      </c>
      <c r="D68" s="6">
        <v>19</v>
      </c>
      <c r="E68" s="6">
        <v>17</v>
      </c>
      <c r="F68" s="6">
        <v>36</v>
      </c>
      <c r="G68" s="6"/>
      <c r="H68" s="20">
        <f t="shared" si="2"/>
        <v>0.5277777777777778</v>
      </c>
      <c r="I68" s="21">
        <f t="shared" si="3"/>
        <v>0.001326015691185679</v>
      </c>
      <c r="J68" s="6"/>
      <c r="N68" s="6"/>
    </row>
    <row r="69" spans="3:14" ht="12.75">
      <c r="C69" t="s">
        <v>122</v>
      </c>
      <c r="D69" s="6">
        <v>28</v>
      </c>
      <c r="E69" s="6">
        <v>8</v>
      </c>
      <c r="F69" s="6">
        <v>36</v>
      </c>
      <c r="G69" s="6"/>
      <c r="H69" s="20">
        <f t="shared" si="2"/>
        <v>0.7777777777777778</v>
      </c>
      <c r="I69" s="21">
        <f t="shared" si="3"/>
        <v>0.001326015691185679</v>
      </c>
      <c r="J69" s="6"/>
      <c r="N69" s="6"/>
    </row>
    <row r="70" spans="3:14" ht="12.75">
      <c r="C70" t="s">
        <v>123</v>
      </c>
      <c r="D70" s="6">
        <v>23</v>
      </c>
      <c r="E70" s="6">
        <v>11</v>
      </c>
      <c r="F70" s="6">
        <v>34</v>
      </c>
      <c r="G70" s="6"/>
      <c r="H70" s="20">
        <f t="shared" si="2"/>
        <v>0.6764705882352942</v>
      </c>
      <c r="I70" s="21">
        <f t="shared" si="3"/>
        <v>0.0012523481527864746</v>
      </c>
      <c r="J70" s="6"/>
      <c r="N70" s="6"/>
    </row>
    <row r="71" spans="3:14" ht="12.75">
      <c r="C71" t="s">
        <v>124</v>
      </c>
      <c r="D71" s="6">
        <v>29</v>
      </c>
      <c r="E71" s="6">
        <v>4</v>
      </c>
      <c r="F71" s="6">
        <v>33</v>
      </c>
      <c r="G71" s="6"/>
      <c r="H71" s="20">
        <f t="shared" si="2"/>
        <v>0.8787878787878788</v>
      </c>
      <c r="I71" s="21">
        <f t="shared" si="3"/>
        <v>0.0012155143835868723</v>
      </c>
      <c r="J71" s="6"/>
      <c r="N71" s="6"/>
    </row>
    <row r="72" spans="3:14" ht="12.75">
      <c r="C72" t="s">
        <v>125</v>
      </c>
      <c r="D72" s="6">
        <v>11</v>
      </c>
      <c r="E72" s="6">
        <v>20</v>
      </c>
      <c r="F72" s="6">
        <v>31</v>
      </c>
      <c r="G72" s="6"/>
      <c r="H72" s="20">
        <f aca="true" t="shared" si="4" ref="H72:H86">D72/F72</f>
        <v>0.3548387096774194</v>
      </c>
      <c r="I72" s="21">
        <f aca="true" t="shared" si="5" ref="I72:I86">F72/F$86</f>
        <v>0.001141846845187668</v>
      </c>
      <c r="J72" s="6"/>
      <c r="N72" s="6"/>
    </row>
    <row r="73" spans="3:14" ht="12.75">
      <c r="C73" t="s">
        <v>126</v>
      </c>
      <c r="D73" s="6">
        <v>23</v>
      </c>
      <c r="E73" s="6">
        <v>4</v>
      </c>
      <c r="F73" s="6">
        <v>27</v>
      </c>
      <c r="G73" s="6"/>
      <c r="H73" s="20">
        <f t="shared" si="4"/>
        <v>0.8518518518518519</v>
      </c>
      <c r="I73" s="21">
        <f t="shared" si="5"/>
        <v>0.0009945117683892593</v>
      </c>
      <c r="J73" s="6"/>
      <c r="N73" s="6"/>
    </row>
    <row r="74" spans="3:14" ht="12.75">
      <c r="C74" t="s">
        <v>127</v>
      </c>
      <c r="D74" s="6">
        <v>24</v>
      </c>
      <c r="E74" s="6">
        <v>2</v>
      </c>
      <c r="F74" s="6">
        <v>26</v>
      </c>
      <c r="G74" s="6"/>
      <c r="H74" s="20">
        <f t="shared" si="4"/>
        <v>0.9230769230769231</v>
      </c>
      <c r="I74" s="21">
        <f t="shared" si="5"/>
        <v>0.0009576779991896571</v>
      </c>
      <c r="J74" s="6"/>
      <c r="N74" s="6"/>
    </row>
    <row r="75" spans="3:14" ht="12.75">
      <c r="C75" t="s">
        <v>128</v>
      </c>
      <c r="D75" s="6">
        <v>11</v>
      </c>
      <c r="E75" s="6">
        <v>14</v>
      </c>
      <c r="F75" s="6">
        <v>25</v>
      </c>
      <c r="G75" s="6"/>
      <c r="H75" s="20">
        <f t="shared" si="4"/>
        <v>0.44</v>
      </c>
      <c r="I75" s="21">
        <f t="shared" si="5"/>
        <v>0.0009208442299900549</v>
      </c>
      <c r="J75" s="6"/>
      <c r="N75" s="6"/>
    </row>
    <row r="76" spans="3:14" ht="12.75">
      <c r="C76" t="s">
        <v>129</v>
      </c>
      <c r="D76" s="6">
        <v>14</v>
      </c>
      <c r="E76" s="6">
        <v>11</v>
      </c>
      <c r="F76" s="6">
        <v>25</v>
      </c>
      <c r="G76" s="6"/>
      <c r="H76" s="20">
        <f t="shared" si="4"/>
        <v>0.56</v>
      </c>
      <c r="I76" s="21">
        <f t="shared" si="5"/>
        <v>0.0009208442299900549</v>
      </c>
      <c r="J76" s="6"/>
      <c r="N76" s="6"/>
    </row>
    <row r="77" spans="3:14" ht="12.75">
      <c r="C77" t="s">
        <v>130</v>
      </c>
      <c r="D77" s="6">
        <v>9</v>
      </c>
      <c r="E77" s="6">
        <v>10</v>
      </c>
      <c r="F77" s="6">
        <v>19</v>
      </c>
      <c r="G77" s="6"/>
      <c r="H77" s="20">
        <f t="shared" si="4"/>
        <v>0.47368421052631576</v>
      </c>
      <c r="I77" s="21">
        <f t="shared" si="5"/>
        <v>0.0006998416147924417</v>
      </c>
      <c r="J77" s="6"/>
      <c r="N77" s="6"/>
    </row>
    <row r="78" spans="3:14" ht="12.75">
      <c r="C78" t="s">
        <v>131</v>
      </c>
      <c r="D78" s="6">
        <v>11</v>
      </c>
      <c r="E78" s="6">
        <v>5</v>
      </c>
      <c r="F78" s="6">
        <v>16</v>
      </c>
      <c r="G78" s="6"/>
      <c r="H78" s="20">
        <f t="shared" si="4"/>
        <v>0.6875</v>
      </c>
      <c r="I78" s="21">
        <f t="shared" si="5"/>
        <v>0.0005893403071936352</v>
      </c>
      <c r="J78" s="6"/>
      <c r="N78" s="6"/>
    </row>
    <row r="79" spans="3:14" ht="12.75">
      <c r="C79" t="s">
        <v>132</v>
      </c>
      <c r="D79" s="6">
        <v>5</v>
      </c>
      <c r="E79" s="6">
        <v>10</v>
      </c>
      <c r="F79" s="6">
        <v>15</v>
      </c>
      <c r="G79" s="6"/>
      <c r="H79" s="20">
        <f t="shared" si="4"/>
        <v>0.3333333333333333</v>
      </c>
      <c r="I79" s="21">
        <f t="shared" si="5"/>
        <v>0.0005525065379940329</v>
      </c>
      <c r="J79" s="6"/>
      <c r="N79" s="6"/>
    </row>
    <row r="80" spans="3:14" ht="12.75">
      <c r="C80" t="s">
        <v>133</v>
      </c>
      <c r="D80" s="6">
        <v>6</v>
      </c>
      <c r="E80" s="6">
        <v>3</v>
      </c>
      <c r="F80" s="6">
        <v>9</v>
      </c>
      <c r="G80" s="6"/>
      <c r="H80" s="20">
        <f t="shared" si="4"/>
        <v>0.6666666666666666</v>
      </c>
      <c r="I80" s="21">
        <f t="shared" si="5"/>
        <v>0.00033150392279641976</v>
      </c>
      <c r="J80" s="6"/>
      <c r="N80" s="6"/>
    </row>
    <row r="81" spans="3:14" ht="12.75">
      <c r="C81" t="s">
        <v>134</v>
      </c>
      <c r="D81" s="6">
        <v>4</v>
      </c>
      <c r="E81" s="6">
        <v>4</v>
      </c>
      <c r="F81" s="6">
        <v>8</v>
      </c>
      <c r="G81" s="6"/>
      <c r="H81" s="20">
        <f t="shared" si="4"/>
        <v>0.5</v>
      </c>
      <c r="I81" s="21">
        <f t="shared" si="5"/>
        <v>0.0002946701535968176</v>
      </c>
      <c r="J81" s="6"/>
      <c r="N81" s="6"/>
    </row>
    <row r="82" spans="3:14" ht="12.75">
      <c r="C82" t="s">
        <v>135</v>
      </c>
      <c r="D82" s="6">
        <v>0</v>
      </c>
      <c r="E82" s="6">
        <v>7</v>
      </c>
      <c r="F82" s="6">
        <v>7</v>
      </c>
      <c r="G82" s="6"/>
      <c r="H82" s="20">
        <f t="shared" si="4"/>
        <v>0</v>
      </c>
      <c r="I82" s="21">
        <f t="shared" si="5"/>
        <v>0.00025783638439721534</v>
      </c>
      <c r="J82" s="6"/>
      <c r="N82" s="6"/>
    </row>
    <row r="83" spans="3:14" ht="12.75">
      <c r="C83" t="s">
        <v>136</v>
      </c>
      <c r="D83" s="6">
        <v>4</v>
      </c>
      <c r="E83" s="6">
        <v>3</v>
      </c>
      <c r="F83" s="6">
        <v>7</v>
      </c>
      <c r="G83" s="6"/>
      <c r="H83" s="20">
        <f t="shared" si="4"/>
        <v>0.5714285714285714</v>
      </c>
      <c r="I83" s="21">
        <f t="shared" si="5"/>
        <v>0.00025783638439721534</v>
      </c>
      <c r="J83" s="6"/>
      <c r="N83" s="6"/>
    </row>
    <row r="84" spans="3:14" ht="12.75">
      <c r="C84" t="s">
        <v>137</v>
      </c>
      <c r="D84" s="6">
        <v>0</v>
      </c>
      <c r="E84" s="6">
        <v>1</v>
      </c>
      <c r="F84" s="6">
        <v>1</v>
      </c>
      <c r="G84" s="6"/>
      <c r="H84" s="20">
        <f t="shared" si="4"/>
        <v>0</v>
      </c>
      <c r="I84" s="21">
        <f t="shared" si="5"/>
        <v>3.68337691996022E-05</v>
      </c>
      <c r="J84" s="6"/>
      <c r="N84" s="6"/>
    </row>
    <row r="85" spans="3:14" ht="12.75">
      <c r="C85" t="s">
        <v>138</v>
      </c>
      <c r="D85" s="6">
        <v>0</v>
      </c>
      <c r="E85" s="6">
        <v>1</v>
      </c>
      <c r="F85" s="6">
        <v>1</v>
      </c>
      <c r="G85" s="6"/>
      <c r="H85" s="20">
        <f t="shared" si="4"/>
        <v>0</v>
      </c>
      <c r="I85" s="21">
        <f t="shared" si="5"/>
        <v>3.68337691996022E-05</v>
      </c>
      <c r="J85" s="6"/>
      <c r="N85" s="6"/>
    </row>
    <row r="86" spans="3:14" ht="12.75">
      <c r="C86" t="s">
        <v>139</v>
      </c>
      <c r="D86" s="22">
        <v>19916</v>
      </c>
      <c r="E86" s="22">
        <v>7233</v>
      </c>
      <c r="F86" s="22">
        <v>27149</v>
      </c>
      <c r="G86" s="22"/>
      <c r="H86" s="20">
        <f t="shared" si="4"/>
        <v>0.7335813473792773</v>
      </c>
      <c r="I86" s="23">
        <f t="shared" si="5"/>
        <v>1</v>
      </c>
      <c r="J86" s="22"/>
      <c r="N86" s="22"/>
    </row>
    <row r="87" spans="4:14" ht="12.75">
      <c r="D87" s="22"/>
      <c r="E87" s="22"/>
      <c r="F87" s="22"/>
      <c r="G87" s="22"/>
      <c r="H87" s="20"/>
      <c r="I87" s="23"/>
      <c r="J87" s="22"/>
      <c r="N87" s="22"/>
    </row>
    <row r="88" spans="3:14" ht="12.75">
      <c r="C88" s="9" t="s">
        <v>140</v>
      </c>
      <c r="D88" s="22"/>
      <c r="E88" s="22"/>
      <c r="F88" s="22"/>
      <c r="G88" s="22"/>
      <c r="H88" s="20"/>
      <c r="I88" s="23"/>
      <c r="J88" s="22"/>
      <c r="N88" s="22"/>
    </row>
    <row r="89" spans="4:15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6"/>
      <c r="O89" s="21"/>
    </row>
    <row r="90" ht="7.5" customHeight="1"/>
    <row r="91" ht="84.75" customHeight="1"/>
  </sheetData>
  <printOptions/>
  <pageMargins left="0.75" right="0.75" top="0.64" bottom="0.67" header="0.5" footer="0.5"/>
  <pageSetup fitToHeight="2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1">
      <selection activeCell="A1" sqref="A1"/>
    </sheetView>
  </sheetViews>
  <sheetFormatPr defaultColWidth="9.140625" defaultRowHeight="12.75"/>
  <cols>
    <col min="1" max="1" width="1.421875" style="3" customWidth="1"/>
    <col min="2" max="2" width="38.00390625" style="12" customWidth="1"/>
    <col min="3" max="9" width="7.7109375" style="0" customWidth="1"/>
    <col min="10" max="10" width="2.28125" style="0" customWidth="1"/>
    <col min="11" max="11" width="11.00390625" style="0" customWidth="1"/>
    <col min="12" max="12" width="1.57421875" style="0" customWidth="1"/>
    <col min="13" max="13" width="8.7109375" style="0" customWidth="1"/>
    <col min="14" max="14" width="1.57421875" style="0" customWidth="1"/>
    <col min="15" max="15" width="5.28125" style="0" customWidth="1"/>
  </cols>
  <sheetData>
    <row r="1" ht="12.75">
      <c r="M1" s="2" t="s">
        <v>141</v>
      </c>
    </row>
    <row r="2" spans="1:13" ht="12.75">
      <c r="A2" s="1"/>
      <c r="M2" s="2"/>
    </row>
    <row r="3" spans="2:13" ht="12.75">
      <c r="B3" s="14" t="s">
        <v>142</v>
      </c>
      <c r="M3" s="2"/>
    </row>
    <row r="5" spans="1:11" ht="12.75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</row>
    <row r="6" spans="1:13" ht="12.75">
      <c r="A6" s="25"/>
      <c r="C6" s="1" t="s">
        <v>143</v>
      </c>
      <c r="K6" s="1"/>
      <c r="M6" s="28"/>
    </row>
    <row r="7" spans="1:13" ht="12.75">
      <c r="A7" s="25"/>
      <c r="D7" s="29"/>
      <c r="E7" s="29"/>
      <c r="K7" s="1"/>
      <c r="M7" s="28"/>
    </row>
    <row r="8" spans="1:13" ht="12.75">
      <c r="A8" s="25"/>
      <c r="C8" s="30"/>
      <c r="D8" s="31" t="s">
        <v>297</v>
      </c>
      <c r="F8" s="32"/>
      <c r="G8" s="32"/>
      <c r="H8" s="32"/>
      <c r="I8" s="33"/>
      <c r="K8" s="34" t="s">
        <v>89</v>
      </c>
      <c r="M8" s="35" t="s">
        <v>139</v>
      </c>
    </row>
    <row r="9" spans="3:13" ht="12.75">
      <c r="C9" s="36" t="s">
        <v>144</v>
      </c>
      <c r="D9" s="37" t="s">
        <v>145</v>
      </c>
      <c r="E9" s="37" t="s">
        <v>146</v>
      </c>
      <c r="F9" s="37" t="s">
        <v>147</v>
      </c>
      <c r="G9" s="37" t="s">
        <v>148</v>
      </c>
      <c r="H9" s="37" t="s">
        <v>149</v>
      </c>
      <c r="I9" s="38" t="s">
        <v>139</v>
      </c>
      <c r="J9" s="5"/>
      <c r="K9" s="39" t="s">
        <v>150</v>
      </c>
      <c r="L9" s="5"/>
      <c r="M9" s="40" t="s">
        <v>151</v>
      </c>
    </row>
    <row r="10" spans="3:13" ht="12.75">
      <c r="C10" s="41" t="s">
        <v>152</v>
      </c>
      <c r="D10" s="42" t="s">
        <v>152</v>
      </c>
      <c r="E10" s="43" t="s">
        <v>153</v>
      </c>
      <c r="F10" s="42" t="s">
        <v>154</v>
      </c>
      <c r="G10" s="43" t="s">
        <v>155</v>
      </c>
      <c r="H10" s="42"/>
      <c r="I10" s="44"/>
      <c r="J10" s="5"/>
      <c r="K10" s="45" t="s">
        <v>156</v>
      </c>
      <c r="L10" s="5"/>
      <c r="M10" s="46" t="s">
        <v>157</v>
      </c>
    </row>
    <row r="11" spans="2:13" ht="12.75">
      <c r="B11" s="5"/>
      <c r="C11" s="41"/>
      <c r="D11" s="42"/>
      <c r="E11" s="47" t="s">
        <v>158</v>
      </c>
      <c r="F11" s="42" t="s">
        <v>159</v>
      </c>
      <c r="G11" s="43" t="s">
        <v>160</v>
      </c>
      <c r="H11" s="42"/>
      <c r="I11" s="44"/>
      <c r="J11" s="5"/>
      <c r="K11" s="48" t="s">
        <v>161</v>
      </c>
      <c r="L11" s="49"/>
      <c r="M11" s="5"/>
    </row>
    <row r="12" spans="2:13" ht="12.75">
      <c r="B12" s="5"/>
      <c r="C12" s="41"/>
      <c r="D12" s="42"/>
      <c r="E12" s="4"/>
      <c r="F12" s="42"/>
      <c r="G12" s="43" t="s">
        <v>162</v>
      </c>
      <c r="H12" s="42"/>
      <c r="I12" s="50"/>
      <c r="J12" s="5"/>
      <c r="K12" s="48" t="s">
        <v>163</v>
      </c>
      <c r="L12" s="49"/>
      <c r="M12" s="5"/>
    </row>
    <row r="13" spans="2:13" ht="12.75">
      <c r="B13" s="5"/>
      <c r="C13" s="41"/>
      <c r="D13" s="42"/>
      <c r="E13" s="4"/>
      <c r="F13" s="42"/>
      <c r="G13" s="42"/>
      <c r="H13" s="42"/>
      <c r="I13" s="44"/>
      <c r="J13" s="5"/>
      <c r="K13" s="48" t="s">
        <v>164</v>
      </c>
      <c r="L13" s="49"/>
      <c r="M13" s="5"/>
    </row>
    <row r="14" spans="3:13" ht="12.75">
      <c r="C14" s="51"/>
      <c r="D14" s="29"/>
      <c r="E14" s="29"/>
      <c r="F14" s="52"/>
      <c r="G14" s="53"/>
      <c r="H14" s="52"/>
      <c r="I14" s="54"/>
      <c r="J14" s="5"/>
      <c r="K14" s="55" t="s">
        <v>165</v>
      </c>
      <c r="L14" s="5"/>
      <c r="M14" s="5"/>
    </row>
    <row r="15" ht="12.75" customHeight="1"/>
    <row r="16" spans="1:11" ht="12.75">
      <c r="A16" s="56" t="s">
        <v>166</v>
      </c>
      <c r="C16" s="5"/>
      <c r="D16" s="5"/>
      <c r="E16" s="5"/>
      <c r="F16" s="5"/>
      <c r="G16" s="5"/>
      <c r="H16" s="5"/>
      <c r="I16" s="5"/>
      <c r="J16" s="5"/>
      <c r="K16" s="5"/>
    </row>
    <row r="17" spans="2:13" ht="12.75">
      <c r="B17" t="s">
        <v>104</v>
      </c>
      <c r="C17" s="5">
        <v>2</v>
      </c>
      <c r="D17" s="5">
        <v>19</v>
      </c>
      <c r="E17" s="5">
        <v>82</v>
      </c>
      <c r="F17" s="5">
        <v>2</v>
      </c>
      <c r="G17" s="5">
        <v>7</v>
      </c>
      <c r="H17" s="5">
        <v>1</v>
      </c>
      <c r="I17" s="57">
        <f aca="true" t="shared" si="0" ref="I17:I25">SUM(C17:H17)</f>
        <v>113</v>
      </c>
      <c r="J17" s="5"/>
      <c r="K17" s="5">
        <v>0</v>
      </c>
      <c r="L17" s="58"/>
      <c r="M17" s="57">
        <f aca="true" t="shared" si="1" ref="M17:M25">I17+K17</f>
        <v>113</v>
      </c>
    </row>
    <row r="18" spans="2:13" ht="12.75">
      <c r="B18" t="s">
        <v>91</v>
      </c>
      <c r="C18" s="5">
        <v>2</v>
      </c>
      <c r="D18" s="5">
        <v>45</v>
      </c>
      <c r="E18" s="5">
        <v>150</v>
      </c>
      <c r="F18" s="5">
        <v>2</v>
      </c>
      <c r="G18" s="5">
        <v>9</v>
      </c>
      <c r="H18" s="5">
        <v>7</v>
      </c>
      <c r="I18" s="57">
        <f t="shared" si="0"/>
        <v>215</v>
      </c>
      <c r="J18" s="5"/>
      <c r="K18" s="5">
        <v>8</v>
      </c>
      <c r="L18" s="58"/>
      <c r="M18" s="57">
        <f t="shared" si="1"/>
        <v>223</v>
      </c>
    </row>
    <row r="19" spans="2:13" ht="12.75">
      <c r="B19" t="s">
        <v>10</v>
      </c>
      <c r="C19" s="5">
        <v>7</v>
      </c>
      <c r="D19" s="5">
        <v>71</v>
      </c>
      <c r="E19" s="5">
        <v>1411</v>
      </c>
      <c r="F19" s="5">
        <v>29</v>
      </c>
      <c r="G19" s="5">
        <v>103</v>
      </c>
      <c r="H19" s="5">
        <v>37</v>
      </c>
      <c r="I19" s="57">
        <f t="shared" si="0"/>
        <v>1658</v>
      </c>
      <c r="J19" s="5"/>
      <c r="K19" s="5">
        <v>36</v>
      </c>
      <c r="L19" s="58"/>
      <c r="M19" s="57">
        <f t="shared" si="1"/>
        <v>1694</v>
      </c>
    </row>
    <row r="20" spans="2:13" ht="12.75">
      <c r="B20" t="s">
        <v>111</v>
      </c>
      <c r="C20" s="5">
        <v>0</v>
      </c>
      <c r="D20" s="5">
        <v>7</v>
      </c>
      <c r="E20" s="5">
        <v>61</v>
      </c>
      <c r="F20" s="5">
        <v>1</v>
      </c>
      <c r="G20" s="5">
        <v>2</v>
      </c>
      <c r="H20" s="5">
        <v>1</v>
      </c>
      <c r="I20" s="57">
        <f t="shared" si="0"/>
        <v>72</v>
      </c>
      <c r="J20" s="5"/>
      <c r="K20" s="5">
        <v>0</v>
      </c>
      <c r="L20" s="58"/>
      <c r="M20" s="57">
        <f t="shared" si="1"/>
        <v>72</v>
      </c>
    </row>
    <row r="21" spans="2:13" ht="12.75">
      <c r="B21" t="s">
        <v>126</v>
      </c>
      <c r="C21" s="5">
        <v>0</v>
      </c>
      <c r="D21" s="5">
        <v>1</v>
      </c>
      <c r="E21" s="5">
        <v>22</v>
      </c>
      <c r="F21" s="5">
        <v>1</v>
      </c>
      <c r="G21" s="5">
        <v>2</v>
      </c>
      <c r="H21" s="5">
        <v>1</v>
      </c>
      <c r="I21" s="57">
        <f t="shared" si="0"/>
        <v>27</v>
      </c>
      <c r="J21" s="5"/>
      <c r="K21" s="5">
        <v>0</v>
      </c>
      <c r="L21" s="58"/>
      <c r="M21" s="57">
        <f t="shared" si="1"/>
        <v>27</v>
      </c>
    </row>
    <row r="22" spans="2:13" ht="12.75">
      <c r="B22" t="s">
        <v>132</v>
      </c>
      <c r="C22" s="5">
        <v>2</v>
      </c>
      <c r="D22" s="5">
        <v>1</v>
      </c>
      <c r="E22" s="5">
        <v>8</v>
      </c>
      <c r="F22" s="5">
        <v>3</v>
      </c>
      <c r="G22" s="5">
        <v>1</v>
      </c>
      <c r="H22" s="5">
        <v>0</v>
      </c>
      <c r="I22" s="57">
        <f t="shared" si="0"/>
        <v>15</v>
      </c>
      <c r="J22" s="5"/>
      <c r="K22" s="5">
        <v>0</v>
      </c>
      <c r="L22" s="58"/>
      <c r="M22" s="57">
        <f t="shared" si="1"/>
        <v>15</v>
      </c>
    </row>
    <row r="23" spans="2:13" ht="12.75">
      <c r="B23" t="s">
        <v>115</v>
      </c>
      <c r="C23" s="5">
        <v>0</v>
      </c>
      <c r="D23" s="5">
        <v>4</v>
      </c>
      <c r="E23" s="5">
        <v>41</v>
      </c>
      <c r="F23" s="5">
        <v>5</v>
      </c>
      <c r="G23" s="5">
        <v>2</v>
      </c>
      <c r="H23" s="5">
        <v>1</v>
      </c>
      <c r="I23" s="57">
        <f t="shared" si="0"/>
        <v>53</v>
      </c>
      <c r="J23" s="5"/>
      <c r="K23" s="5">
        <v>1</v>
      </c>
      <c r="L23" s="58"/>
      <c r="M23" s="57">
        <f t="shared" si="1"/>
        <v>54</v>
      </c>
    </row>
    <row r="24" spans="2:13" ht="12.75">
      <c r="B24" t="s">
        <v>78</v>
      </c>
      <c r="C24" s="5">
        <v>4</v>
      </c>
      <c r="D24" s="5">
        <v>42</v>
      </c>
      <c r="E24" s="5">
        <v>382</v>
      </c>
      <c r="F24" s="5">
        <v>12</v>
      </c>
      <c r="G24" s="5">
        <v>52</v>
      </c>
      <c r="H24" s="5">
        <v>28</v>
      </c>
      <c r="I24" s="57">
        <f t="shared" si="0"/>
        <v>520</v>
      </c>
      <c r="J24" s="5"/>
      <c r="K24" s="5">
        <v>6</v>
      </c>
      <c r="L24" s="58"/>
      <c r="M24" s="57">
        <f t="shared" si="1"/>
        <v>526</v>
      </c>
    </row>
    <row r="25" spans="2:13" ht="12.75">
      <c r="B25" t="s">
        <v>96</v>
      </c>
      <c r="C25" s="5">
        <v>2</v>
      </c>
      <c r="D25" s="5">
        <v>13</v>
      </c>
      <c r="E25" s="5">
        <v>132</v>
      </c>
      <c r="F25" s="5">
        <v>4</v>
      </c>
      <c r="G25" s="5">
        <v>12</v>
      </c>
      <c r="H25" s="5">
        <v>3</v>
      </c>
      <c r="I25" s="57">
        <f t="shared" si="0"/>
        <v>166</v>
      </c>
      <c r="J25" s="5"/>
      <c r="K25" s="5">
        <v>12</v>
      </c>
      <c r="L25" s="58"/>
      <c r="M25" s="57">
        <f t="shared" si="1"/>
        <v>178</v>
      </c>
    </row>
    <row r="26" spans="3:13" ht="12.75" customHeight="1">
      <c r="C26" s="5"/>
      <c r="D26" s="5"/>
      <c r="E26" s="5"/>
      <c r="F26" s="5"/>
      <c r="G26" s="5"/>
      <c r="H26" s="5"/>
      <c r="I26" s="59"/>
      <c r="J26" s="5"/>
      <c r="K26" s="5"/>
      <c r="L26" s="58"/>
      <c r="M26" s="57"/>
    </row>
    <row r="27" spans="1:13" ht="12.75">
      <c r="A27" s="56" t="s">
        <v>167</v>
      </c>
      <c r="C27" s="5"/>
      <c r="D27" s="5"/>
      <c r="E27" s="5"/>
      <c r="F27" s="5"/>
      <c r="G27" s="5"/>
      <c r="H27" s="5"/>
      <c r="I27" s="59"/>
      <c r="J27" s="5"/>
      <c r="K27" s="5"/>
      <c r="L27" s="58"/>
      <c r="M27" s="57"/>
    </row>
    <row r="28" spans="2:13" ht="12.75">
      <c r="B28" t="s">
        <v>109</v>
      </c>
      <c r="C28" s="5">
        <v>0</v>
      </c>
      <c r="D28" s="5">
        <v>6</v>
      </c>
      <c r="E28" s="5">
        <v>70</v>
      </c>
      <c r="F28" s="5">
        <v>1</v>
      </c>
      <c r="G28" s="5">
        <v>5</v>
      </c>
      <c r="H28" s="5">
        <v>0</v>
      </c>
      <c r="I28" s="57">
        <f aca="true" t="shared" si="2" ref="I28:I33">SUM(C28:H28)</f>
        <v>82</v>
      </c>
      <c r="J28" s="5"/>
      <c r="K28" s="5">
        <v>0</v>
      </c>
      <c r="L28" s="58"/>
      <c r="M28" s="57">
        <f aca="true" t="shared" si="3" ref="M28:M33">I28+K28</f>
        <v>82</v>
      </c>
    </row>
    <row r="29" spans="2:13" ht="12.75">
      <c r="B29" t="s">
        <v>134</v>
      </c>
      <c r="C29" s="5">
        <v>3</v>
      </c>
      <c r="D29" s="5">
        <v>1</v>
      </c>
      <c r="E29" s="5">
        <v>1</v>
      </c>
      <c r="F29" s="5">
        <v>0</v>
      </c>
      <c r="G29" s="5">
        <v>0</v>
      </c>
      <c r="H29" s="5">
        <v>3</v>
      </c>
      <c r="I29" s="57">
        <f t="shared" si="2"/>
        <v>8</v>
      </c>
      <c r="J29" s="5"/>
      <c r="K29" s="5">
        <v>0</v>
      </c>
      <c r="L29" s="58"/>
      <c r="M29" s="57">
        <f t="shared" si="3"/>
        <v>8</v>
      </c>
    </row>
    <row r="30" spans="2:13" ht="12.75">
      <c r="B30" t="s">
        <v>112</v>
      </c>
      <c r="C30" s="5">
        <v>15</v>
      </c>
      <c r="D30" s="5">
        <v>5</v>
      </c>
      <c r="E30" s="5">
        <v>26</v>
      </c>
      <c r="F30" s="5">
        <v>4</v>
      </c>
      <c r="G30" s="5">
        <v>6</v>
      </c>
      <c r="H30" s="5">
        <v>3</v>
      </c>
      <c r="I30" s="57">
        <f t="shared" si="2"/>
        <v>59</v>
      </c>
      <c r="J30" s="5"/>
      <c r="K30" s="5">
        <v>1</v>
      </c>
      <c r="L30" s="58"/>
      <c r="M30" s="57">
        <f t="shared" si="3"/>
        <v>60</v>
      </c>
    </row>
    <row r="31" spans="2:13" ht="12.75">
      <c r="B31" t="s">
        <v>125</v>
      </c>
      <c r="C31" s="5">
        <v>3</v>
      </c>
      <c r="D31" s="5">
        <v>1</v>
      </c>
      <c r="E31" s="5">
        <v>21</v>
      </c>
      <c r="F31" s="5">
        <v>1</v>
      </c>
      <c r="G31" s="5">
        <v>4</v>
      </c>
      <c r="H31" s="5">
        <v>1</v>
      </c>
      <c r="I31" s="57">
        <f t="shared" si="2"/>
        <v>31</v>
      </c>
      <c r="J31" s="5"/>
      <c r="K31" s="5">
        <v>0</v>
      </c>
      <c r="L31" s="58"/>
      <c r="M31" s="57">
        <f t="shared" si="3"/>
        <v>31</v>
      </c>
    </row>
    <row r="32" spans="2:13" ht="12.75">
      <c r="B32" t="s">
        <v>137</v>
      </c>
      <c r="C32" s="5">
        <v>0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7">
        <f t="shared" si="2"/>
        <v>1</v>
      </c>
      <c r="J32" s="5"/>
      <c r="K32" s="5">
        <v>0</v>
      </c>
      <c r="L32" s="58"/>
      <c r="M32" s="57">
        <f t="shared" si="3"/>
        <v>1</v>
      </c>
    </row>
    <row r="33" spans="2:13" ht="12.75">
      <c r="B33" t="s">
        <v>123</v>
      </c>
      <c r="C33" s="5">
        <v>1</v>
      </c>
      <c r="D33" s="5">
        <v>0</v>
      </c>
      <c r="E33" s="5">
        <v>9</v>
      </c>
      <c r="F33" s="5">
        <v>0</v>
      </c>
      <c r="G33" s="5">
        <v>17</v>
      </c>
      <c r="H33" s="5">
        <v>7</v>
      </c>
      <c r="I33" s="57">
        <f t="shared" si="2"/>
        <v>34</v>
      </c>
      <c r="J33" s="5"/>
      <c r="K33" s="5">
        <v>0</v>
      </c>
      <c r="L33" s="58"/>
      <c r="M33" s="57">
        <f t="shared" si="3"/>
        <v>34</v>
      </c>
    </row>
    <row r="34" spans="2:13" ht="12.75" customHeight="1">
      <c r="B34"/>
      <c r="C34" s="5"/>
      <c r="D34" s="5"/>
      <c r="E34" s="5"/>
      <c r="F34" s="5"/>
      <c r="G34" s="5"/>
      <c r="H34" s="5"/>
      <c r="I34" s="57"/>
      <c r="J34" s="5"/>
      <c r="K34" s="5"/>
      <c r="L34" s="58"/>
      <c r="M34" s="57"/>
    </row>
    <row r="35" spans="1:13" ht="12.75">
      <c r="A35" s="56" t="s">
        <v>168</v>
      </c>
      <c r="B35"/>
      <c r="C35" s="5"/>
      <c r="D35" s="5"/>
      <c r="E35" s="5"/>
      <c r="F35" s="5"/>
      <c r="G35" s="5"/>
      <c r="H35" s="5"/>
      <c r="I35" s="57"/>
      <c r="J35" s="5"/>
      <c r="K35" s="5"/>
      <c r="L35" s="58"/>
      <c r="M35" s="57"/>
    </row>
    <row r="36" spans="2:13" ht="12.75">
      <c r="B36" t="s">
        <v>92</v>
      </c>
      <c r="C36" s="5">
        <v>8</v>
      </c>
      <c r="D36" s="5">
        <v>7</v>
      </c>
      <c r="E36" s="5">
        <v>152</v>
      </c>
      <c r="F36" s="5">
        <v>5</v>
      </c>
      <c r="G36" s="5">
        <v>13</v>
      </c>
      <c r="H36" s="5">
        <v>5</v>
      </c>
      <c r="I36" s="57">
        <f aca="true" t="shared" si="4" ref="I36:I45">SUM(C36:H36)</f>
        <v>190</v>
      </c>
      <c r="J36" s="5"/>
      <c r="K36" s="5">
        <v>6</v>
      </c>
      <c r="L36" s="58"/>
      <c r="M36" s="57">
        <f aca="true" t="shared" si="5" ref="M36:M45">I36+K36</f>
        <v>196</v>
      </c>
    </row>
    <row r="37" spans="2:13" ht="12.75">
      <c r="B37" t="s">
        <v>79</v>
      </c>
      <c r="C37" s="5">
        <v>17</v>
      </c>
      <c r="D37" s="5">
        <v>10</v>
      </c>
      <c r="E37" s="5">
        <v>427</v>
      </c>
      <c r="F37" s="5">
        <v>6</v>
      </c>
      <c r="G37" s="5">
        <v>30</v>
      </c>
      <c r="H37" s="5">
        <v>7</v>
      </c>
      <c r="I37" s="57">
        <f t="shared" si="4"/>
        <v>497</v>
      </c>
      <c r="J37" s="5"/>
      <c r="K37" s="5">
        <v>21</v>
      </c>
      <c r="L37" s="58"/>
      <c r="M37" s="57">
        <f t="shared" si="5"/>
        <v>518</v>
      </c>
    </row>
    <row r="38" spans="2:13" ht="12.75">
      <c r="B38" t="s">
        <v>127</v>
      </c>
      <c r="C38" s="5">
        <v>0</v>
      </c>
      <c r="D38" s="5">
        <v>5</v>
      </c>
      <c r="E38" s="5">
        <v>17</v>
      </c>
      <c r="F38" s="5">
        <v>0</v>
      </c>
      <c r="G38" s="5">
        <v>2</v>
      </c>
      <c r="H38" s="5">
        <v>0</v>
      </c>
      <c r="I38" s="57">
        <f t="shared" si="4"/>
        <v>24</v>
      </c>
      <c r="J38" s="5"/>
      <c r="K38" s="5">
        <v>2</v>
      </c>
      <c r="L38" s="58"/>
      <c r="M38" s="57">
        <f t="shared" si="5"/>
        <v>26</v>
      </c>
    </row>
    <row r="39" spans="2:13" ht="12.75">
      <c r="B39" t="s">
        <v>113</v>
      </c>
      <c r="C39" s="5">
        <v>4</v>
      </c>
      <c r="D39" s="5">
        <v>2</v>
      </c>
      <c r="E39" s="5">
        <v>45</v>
      </c>
      <c r="F39" s="5">
        <v>2</v>
      </c>
      <c r="G39" s="5">
        <v>2</v>
      </c>
      <c r="H39" s="5">
        <v>1</v>
      </c>
      <c r="I39" s="57">
        <f t="shared" si="4"/>
        <v>56</v>
      </c>
      <c r="J39" s="5"/>
      <c r="K39" s="5">
        <v>0</v>
      </c>
      <c r="L39" s="58"/>
      <c r="M39" s="57">
        <f t="shared" si="5"/>
        <v>56</v>
      </c>
    </row>
    <row r="40" spans="2:13" ht="12.75">
      <c r="B40" t="s">
        <v>106</v>
      </c>
      <c r="C40" s="5">
        <v>8</v>
      </c>
      <c r="D40" s="5">
        <v>6</v>
      </c>
      <c r="E40" s="5">
        <v>73</v>
      </c>
      <c r="F40" s="5">
        <v>2</v>
      </c>
      <c r="G40" s="5">
        <v>5</v>
      </c>
      <c r="H40" s="5">
        <v>2</v>
      </c>
      <c r="I40" s="57">
        <f t="shared" si="4"/>
        <v>96</v>
      </c>
      <c r="J40" s="5"/>
      <c r="K40" s="5">
        <v>0</v>
      </c>
      <c r="L40" s="58"/>
      <c r="M40" s="57">
        <f t="shared" si="5"/>
        <v>96</v>
      </c>
    </row>
    <row r="41" spans="2:13" ht="12.75">
      <c r="B41" t="s">
        <v>52</v>
      </c>
      <c r="C41" s="5">
        <v>0</v>
      </c>
      <c r="D41" s="5">
        <v>41</v>
      </c>
      <c r="E41" s="5">
        <v>398</v>
      </c>
      <c r="F41" s="5">
        <v>0</v>
      </c>
      <c r="G41" s="5">
        <v>14</v>
      </c>
      <c r="H41" s="5">
        <v>10</v>
      </c>
      <c r="I41" s="57">
        <f t="shared" si="4"/>
        <v>463</v>
      </c>
      <c r="J41" s="5"/>
      <c r="K41" s="5">
        <v>1</v>
      </c>
      <c r="L41" s="58"/>
      <c r="M41" s="57">
        <f t="shared" si="5"/>
        <v>464</v>
      </c>
    </row>
    <row r="42" spans="2:13" ht="12.75">
      <c r="B42" t="s">
        <v>14</v>
      </c>
      <c r="C42" s="5">
        <v>4</v>
      </c>
      <c r="D42" s="5">
        <v>72</v>
      </c>
      <c r="E42" s="5">
        <v>1070</v>
      </c>
      <c r="F42" s="5">
        <v>12</v>
      </c>
      <c r="G42" s="5">
        <v>93</v>
      </c>
      <c r="H42" s="5">
        <v>19</v>
      </c>
      <c r="I42" s="57">
        <f t="shared" si="4"/>
        <v>1270</v>
      </c>
      <c r="J42" s="5"/>
      <c r="K42" s="5">
        <v>62</v>
      </c>
      <c r="L42" s="58"/>
      <c r="M42" s="57">
        <f t="shared" si="5"/>
        <v>1332</v>
      </c>
    </row>
    <row r="43" spans="2:13" ht="12.75">
      <c r="B43" t="s">
        <v>20</v>
      </c>
      <c r="C43" s="5">
        <v>5</v>
      </c>
      <c r="D43" s="5">
        <v>42</v>
      </c>
      <c r="E43" s="5">
        <v>565</v>
      </c>
      <c r="F43" s="5">
        <v>31</v>
      </c>
      <c r="G43" s="5">
        <v>77</v>
      </c>
      <c r="H43" s="5">
        <v>26</v>
      </c>
      <c r="I43" s="57">
        <f t="shared" si="4"/>
        <v>746</v>
      </c>
      <c r="J43" s="5"/>
      <c r="K43" s="5">
        <v>2</v>
      </c>
      <c r="L43" s="58"/>
      <c r="M43" s="57">
        <f t="shared" si="5"/>
        <v>748</v>
      </c>
    </row>
    <row r="44" spans="2:13" ht="12.75">
      <c r="B44" t="s">
        <v>120</v>
      </c>
      <c r="C44" s="5">
        <v>8</v>
      </c>
      <c r="D44" s="5">
        <v>8</v>
      </c>
      <c r="E44" s="5">
        <v>11</v>
      </c>
      <c r="F44" s="5">
        <v>0</v>
      </c>
      <c r="G44" s="5">
        <v>5</v>
      </c>
      <c r="H44" s="5">
        <v>3</v>
      </c>
      <c r="I44" s="57">
        <f t="shared" si="4"/>
        <v>35</v>
      </c>
      <c r="J44" s="5"/>
      <c r="K44" s="5">
        <v>2</v>
      </c>
      <c r="L44" s="58"/>
      <c r="M44" s="57">
        <f t="shared" si="5"/>
        <v>37</v>
      </c>
    </row>
    <row r="45" spans="2:13" ht="12.75">
      <c r="B45" t="s">
        <v>45</v>
      </c>
      <c r="C45" s="5">
        <v>83</v>
      </c>
      <c r="D45" s="5">
        <v>1</v>
      </c>
      <c r="E45" s="5">
        <v>9</v>
      </c>
      <c r="F45" s="5">
        <v>0</v>
      </c>
      <c r="G45" s="5">
        <v>0</v>
      </c>
      <c r="H45" s="5">
        <v>1</v>
      </c>
      <c r="I45" s="57">
        <f t="shared" si="4"/>
        <v>94</v>
      </c>
      <c r="J45" s="5"/>
      <c r="K45" s="5">
        <v>15</v>
      </c>
      <c r="L45" s="58"/>
      <c r="M45" s="57">
        <f t="shared" si="5"/>
        <v>109</v>
      </c>
    </row>
    <row r="46" spans="2:13" ht="12.75" customHeight="1">
      <c r="B46"/>
      <c r="C46" s="5"/>
      <c r="D46" s="5"/>
      <c r="E46" s="5"/>
      <c r="F46" s="5"/>
      <c r="G46" s="5"/>
      <c r="H46" s="5"/>
      <c r="I46" s="57"/>
      <c r="J46" s="5"/>
      <c r="K46" s="5"/>
      <c r="L46" s="58"/>
      <c r="M46" s="57"/>
    </row>
    <row r="47" spans="1:13" ht="12.75">
      <c r="A47" s="56" t="s">
        <v>169</v>
      </c>
      <c r="B47"/>
      <c r="C47" s="5"/>
      <c r="D47" s="5"/>
      <c r="E47" s="5"/>
      <c r="F47" s="5"/>
      <c r="G47" s="5"/>
      <c r="H47" s="5"/>
      <c r="I47" s="57"/>
      <c r="J47" s="5"/>
      <c r="K47" s="5"/>
      <c r="L47" s="58"/>
      <c r="M47" s="57"/>
    </row>
    <row r="48" spans="2:13" ht="12.75">
      <c r="B48" t="s">
        <v>84</v>
      </c>
      <c r="C48" s="5">
        <v>23</v>
      </c>
      <c r="D48" s="5">
        <v>12</v>
      </c>
      <c r="E48" s="5">
        <v>270</v>
      </c>
      <c r="F48" s="5">
        <v>8</v>
      </c>
      <c r="G48" s="5">
        <v>15</v>
      </c>
      <c r="H48" s="5">
        <v>2</v>
      </c>
      <c r="I48" s="57">
        <f aca="true" t="shared" si="6" ref="I48:I57">SUM(C48:H48)</f>
        <v>330</v>
      </c>
      <c r="J48" s="5"/>
      <c r="K48" s="5">
        <v>7</v>
      </c>
      <c r="L48" s="58"/>
      <c r="M48" s="57">
        <f aca="true" t="shared" si="7" ref="M48:M57">I48+K48</f>
        <v>337</v>
      </c>
    </row>
    <row r="49" spans="2:13" ht="12.75">
      <c r="B49" t="s">
        <v>100</v>
      </c>
      <c r="C49" s="5">
        <v>1</v>
      </c>
      <c r="D49" s="5">
        <v>1</v>
      </c>
      <c r="E49" s="5">
        <v>104</v>
      </c>
      <c r="F49" s="5">
        <v>1</v>
      </c>
      <c r="G49" s="5">
        <v>14</v>
      </c>
      <c r="H49" s="5">
        <v>3</v>
      </c>
      <c r="I49" s="57">
        <f t="shared" si="6"/>
        <v>124</v>
      </c>
      <c r="J49" s="5"/>
      <c r="K49" s="5">
        <v>5</v>
      </c>
      <c r="L49" s="58"/>
      <c r="M49" s="57">
        <f t="shared" si="7"/>
        <v>129</v>
      </c>
    </row>
    <row r="50" spans="2:13" ht="12.75">
      <c r="B50" t="s">
        <v>16</v>
      </c>
      <c r="C50" s="5">
        <v>25</v>
      </c>
      <c r="D50" s="5">
        <v>79</v>
      </c>
      <c r="E50" s="5">
        <v>937</v>
      </c>
      <c r="F50" s="5">
        <v>46</v>
      </c>
      <c r="G50" s="5">
        <v>115</v>
      </c>
      <c r="H50" s="5">
        <v>39</v>
      </c>
      <c r="I50" s="57">
        <f t="shared" si="6"/>
        <v>1241</v>
      </c>
      <c r="J50" s="5"/>
      <c r="K50" s="5">
        <v>19</v>
      </c>
      <c r="L50" s="58"/>
      <c r="M50" s="57">
        <f t="shared" si="7"/>
        <v>1260</v>
      </c>
    </row>
    <row r="51" spans="2:13" ht="12.75">
      <c r="B51" t="s">
        <v>102</v>
      </c>
      <c r="C51" s="5">
        <v>2</v>
      </c>
      <c r="D51" s="5">
        <v>2</v>
      </c>
      <c r="E51" s="5">
        <v>93</v>
      </c>
      <c r="F51" s="5">
        <v>5</v>
      </c>
      <c r="G51" s="5">
        <v>7</v>
      </c>
      <c r="H51" s="5">
        <v>7</v>
      </c>
      <c r="I51" s="57">
        <f t="shared" si="6"/>
        <v>116</v>
      </c>
      <c r="J51" s="5"/>
      <c r="K51" s="5">
        <v>1</v>
      </c>
      <c r="L51" s="58"/>
      <c r="M51" s="57">
        <f t="shared" si="7"/>
        <v>117</v>
      </c>
    </row>
    <row r="52" spans="2:13" ht="12.75">
      <c r="B52" t="s">
        <v>28</v>
      </c>
      <c r="C52" s="5">
        <v>140</v>
      </c>
      <c r="D52" s="5">
        <v>68</v>
      </c>
      <c r="E52" s="5">
        <v>2208</v>
      </c>
      <c r="F52" s="5">
        <v>90</v>
      </c>
      <c r="G52" s="5">
        <v>243</v>
      </c>
      <c r="H52" s="5">
        <v>70</v>
      </c>
      <c r="I52" s="57">
        <f t="shared" si="6"/>
        <v>2819</v>
      </c>
      <c r="J52" s="5"/>
      <c r="K52" s="5">
        <v>62</v>
      </c>
      <c r="L52" s="58"/>
      <c r="M52" s="57">
        <f t="shared" si="7"/>
        <v>2881</v>
      </c>
    </row>
    <row r="53" spans="2:13" ht="12.75">
      <c r="B53" t="s">
        <v>30</v>
      </c>
      <c r="C53" s="5">
        <v>43</v>
      </c>
      <c r="D53" s="5">
        <v>96</v>
      </c>
      <c r="E53" s="5">
        <v>1562</v>
      </c>
      <c r="F53" s="5">
        <v>64</v>
      </c>
      <c r="G53" s="5">
        <v>202</v>
      </c>
      <c r="H53" s="5">
        <v>57</v>
      </c>
      <c r="I53" s="57">
        <f t="shared" si="6"/>
        <v>2024</v>
      </c>
      <c r="J53" s="5"/>
      <c r="K53" s="5">
        <v>29</v>
      </c>
      <c r="L53" s="58"/>
      <c r="M53" s="57">
        <f t="shared" si="7"/>
        <v>2053</v>
      </c>
    </row>
    <row r="54" spans="2:13" ht="12.75">
      <c r="B54" t="s">
        <v>93</v>
      </c>
      <c r="C54" s="5">
        <v>2</v>
      </c>
      <c r="D54" s="5">
        <v>0</v>
      </c>
      <c r="E54" s="5">
        <v>139</v>
      </c>
      <c r="F54" s="5">
        <v>21</v>
      </c>
      <c r="G54" s="5">
        <v>20</v>
      </c>
      <c r="H54" s="5">
        <v>13</v>
      </c>
      <c r="I54" s="57">
        <f t="shared" si="6"/>
        <v>195</v>
      </c>
      <c r="J54" s="5"/>
      <c r="K54" s="5">
        <v>0</v>
      </c>
      <c r="L54" s="58"/>
      <c r="M54" s="57">
        <f t="shared" si="7"/>
        <v>195</v>
      </c>
    </row>
    <row r="55" spans="2:13" ht="12.75">
      <c r="B55" t="s">
        <v>18</v>
      </c>
      <c r="C55" s="5">
        <v>4</v>
      </c>
      <c r="D55" s="5">
        <v>70</v>
      </c>
      <c r="E55" s="5">
        <v>558</v>
      </c>
      <c r="F55" s="5">
        <v>163</v>
      </c>
      <c r="G55" s="5">
        <v>51</v>
      </c>
      <c r="H55" s="5">
        <v>22</v>
      </c>
      <c r="I55" s="57">
        <f t="shared" si="6"/>
        <v>868</v>
      </c>
      <c r="J55" s="5"/>
      <c r="K55" s="5">
        <v>8</v>
      </c>
      <c r="L55" s="58"/>
      <c r="M55" s="57">
        <f t="shared" si="7"/>
        <v>876</v>
      </c>
    </row>
    <row r="56" spans="2:13" ht="12.75">
      <c r="B56" t="s">
        <v>80</v>
      </c>
      <c r="C56" s="5">
        <v>7</v>
      </c>
      <c r="D56" s="5">
        <v>23</v>
      </c>
      <c r="E56" s="5">
        <v>344</v>
      </c>
      <c r="F56" s="5">
        <v>20</v>
      </c>
      <c r="G56" s="5">
        <v>21</v>
      </c>
      <c r="H56" s="5">
        <v>12</v>
      </c>
      <c r="I56" s="57">
        <f t="shared" si="6"/>
        <v>427</v>
      </c>
      <c r="J56" s="5"/>
      <c r="K56" s="5">
        <v>4</v>
      </c>
      <c r="L56" s="58"/>
      <c r="M56" s="57">
        <f t="shared" si="7"/>
        <v>431</v>
      </c>
    </row>
    <row r="57" spans="2:13" ht="12.75">
      <c r="B57" t="s">
        <v>7</v>
      </c>
      <c r="C57" s="5">
        <v>25</v>
      </c>
      <c r="D57" s="5">
        <v>227</v>
      </c>
      <c r="E57" s="5">
        <v>1660</v>
      </c>
      <c r="F57" s="5">
        <v>10</v>
      </c>
      <c r="G57" s="5">
        <v>108</v>
      </c>
      <c r="H57" s="5">
        <v>30</v>
      </c>
      <c r="I57" s="57">
        <f t="shared" si="6"/>
        <v>2060</v>
      </c>
      <c r="J57" s="5"/>
      <c r="K57" s="5">
        <v>79</v>
      </c>
      <c r="L57" s="58"/>
      <c r="M57" s="57">
        <f t="shared" si="7"/>
        <v>2139</v>
      </c>
    </row>
    <row r="58" spans="2:13" ht="12.75" customHeight="1">
      <c r="B58"/>
      <c r="C58" s="5"/>
      <c r="D58" s="5"/>
      <c r="E58" s="5"/>
      <c r="F58" s="5"/>
      <c r="G58" s="5"/>
      <c r="H58" s="5"/>
      <c r="I58" s="57"/>
      <c r="J58" s="5"/>
      <c r="K58" s="5"/>
      <c r="L58" s="58"/>
      <c r="M58" s="57"/>
    </row>
    <row r="59" spans="1:13" ht="12.75">
      <c r="A59" s="56" t="s">
        <v>170</v>
      </c>
      <c r="B59"/>
      <c r="C59" s="5"/>
      <c r="D59" s="5"/>
      <c r="E59" s="5"/>
      <c r="F59" s="5"/>
      <c r="G59" s="5"/>
      <c r="H59" s="5"/>
      <c r="I59" s="57"/>
      <c r="J59" s="5"/>
      <c r="K59" s="5"/>
      <c r="L59" s="58"/>
      <c r="M59" s="57"/>
    </row>
    <row r="60" spans="2:13" ht="12.75">
      <c r="B60" t="s">
        <v>33</v>
      </c>
      <c r="C60" s="5">
        <v>3</v>
      </c>
      <c r="D60" s="5">
        <v>19</v>
      </c>
      <c r="E60" s="5">
        <v>424</v>
      </c>
      <c r="F60" s="5">
        <v>2</v>
      </c>
      <c r="G60" s="5">
        <v>9</v>
      </c>
      <c r="H60" s="5">
        <v>8</v>
      </c>
      <c r="I60" s="57">
        <f aca="true" t="shared" si="8" ref="I60:I69">SUM(C60:H60)</f>
        <v>465</v>
      </c>
      <c r="J60" s="5"/>
      <c r="K60" s="5">
        <v>58</v>
      </c>
      <c r="L60" s="58"/>
      <c r="M60" s="57">
        <f aca="true" t="shared" si="9" ref="M60:M69">I60+K60</f>
        <v>523</v>
      </c>
    </row>
    <row r="61" spans="2:13" ht="12.75">
      <c r="B61" t="s">
        <v>171</v>
      </c>
      <c r="C61" s="5">
        <v>3</v>
      </c>
      <c r="D61" s="5">
        <v>0</v>
      </c>
      <c r="E61" s="5">
        <v>36</v>
      </c>
      <c r="F61" s="5">
        <v>0</v>
      </c>
      <c r="G61" s="5">
        <v>0</v>
      </c>
      <c r="H61" s="5">
        <v>1</v>
      </c>
      <c r="I61" s="57">
        <f t="shared" si="8"/>
        <v>40</v>
      </c>
      <c r="J61" s="5"/>
      <c r="K61" s="5">
        <v>4</v>
      </c>
      <c r="L61" s="58"/>
      <c r="M61" s="57">
        <f t="shared" si="9"/>
        <v>44</v>
      </c>
    </row>
    <row r="62" spans="2:13" ht="12.75">
      <c r="B62" t="s">
        <v>101</v>
      </c>
      <c r="C62" s="5">
        <v>0</v>
      </c>
      <c r="D62" s="5">
        <v>3</v>
      </c>
      <c r="E62" s="5">
        <v>94</v>
      </c>
      <c r="F62" s="5">
        <v>1</v>
      </c>
      <c r="G62" s="5">
        <v>19</v>
      </c>
      <c r="H62" s="5">
        <v>1</v>
      </c>
      <c r="I62" s="57">
        <f t="shared" si="8"/>
        <v>118</v>
      </c>
      <c r="J62" s="5"/>
      <c r="K62" s="5">
        <v>4</v>
      </c>
      <c r="L62" s="58"/>
      <c r="M62" s="57">
        <f t="shared" si="9"/>
        <v>122</v>
      </c>
    </row>
    <row r="63" spans="2:13" ht="12.75">
      <c r="B63" t="s">
        <v>135</v>
      </c>
      <c r="C63" s="5">
        <v>0</v>
      </c>
      <c r="D63" s="5">
        <v>0</v>
      </c>
      <c r="E63" s="5">
        <v>6</v>
      </c>
      <c r="F63" s="5">
        <v>0</v>
      </c>
      <c r="G63" s="5">
        <v>0</v>
      </c>
      <c r="H63" s="5">
        <v>1</v>
      </c>
      <c r="I63" s="57">
        <f t="shared" si="8"/>
        <v>7</v>
      </c>
      <c r="J63" s="5"/>
      <c r="K63" s="5">
        <v>0</v>
      </c>
      <c r="L63" s="58"/>
      <c r="M63" s="57">
        <f t="shared" si="9"/>
        <v>7</v>
      </c>
    </row>
    <row r="64" spans="2:13" ht="12.75">
      <c r="B64" t="s">
        <v>172</v>
      </c>
      <c r="C64" s="5">
        <v>2</v>
      </c>
      <c r="D64" s="5">
        <v>3</v>
      </c>
      <c r="E64" s="5">
        <v>121</v>
      </c>
      <c r="F64" s="5">
        <v>1</v>
      </c>
      <c r="G64" s="5">
        <v>6</v>
      </c>
      <c r="H64" s="5">
        <v>5</v>
      </c>
      <c r="I64" s="57">
        <f t="shared" si="8"/>
        <v>138</v>
      </c>
      <c r="J64" s="5"/>
      <c r="K64" s="5">
        <v>11</v>
      </c>
      <c r="L64" s="58"/>
      <c r="M64" s="57">
        <f t="shared" si="9"/>
        <v>149</v>
      </c>
    </row>
    <row r="65" spans="2:13" ht="12.75">
      <c r="B65" t="s">
        <v>118</v>
      </c>
      <c r="C65" s="5">
        <v>15</v>
      </c>
      <c r="D65" s="5">
        <v>6</v>
      </c>
      <c r="E65" s="5">
        <v>15</v>
      </c>
      <c r="F65" s="5">
        <v>0</v>
      </c>
      <c r="G65" s="5">
        <v>0</v>
      </c>
      <c r="H65" s="5">
        <v>1</v>
      </c>
      <c r="I65" s="57">
        <f t="shared" si="8"/>
        <v>37</v>
      </c>
      <c r="J65" s="5"/>
      <c r="K65" s="5">
        <v>1</v>
      </c>
      <c r="L65" s="58"/>
      <c r="M65" s="57">
        <f t="shared" si="9"/>
        <v>38</v>
      </c>
    </row>
    <row r="66" spans="2:13" ht="12.75">
      <c r="B66" t="s">
        <v>129</v>
      </c>
      <c r="C66" s="5">
        <v>17</v>
      </c>
      <c r="D66" s="5">
        <v>2</v>
      </c>
      <c r="E66" s="5">
        <v>3</v>
      </c>
      <c r="F66" s="5">
        <v>0</v>
      </c>
      <c r="G66" s="5">
        <v>0</v>
      </c>
      <c r="H66" s="5">
        <v>0</v>
      </c>
      <c r="I66" s="57">
        <f t="shared" si="8"/>
        <v>22</v>
      </c>
      <c r="J66" s="5"/>
      <c r="K66" s="5">
        <v>3</v>
      </c>
      <c r="L66" s="58"/>
      <c r="M66" s="57">
        <f t="shared" si="9"/>
        <v>25</v>
      </c>
    </row>
    <row r="67" spans="2:13" ht="12.75">
      <c r="B67" t="s">
        <v>131</v>
      </c>
      <c r="C67" s="5">
        <v>0</v>
      </c>
      <c r="D67" s="5">
        <v>0</v>
      </c>
      <c r="E67" s="5">
        <v>14</v>
      </c>
      <c r="F67" s="5">
        <v>0</v>
      </c>
      <c r="G67" s="5">
        <v>2</v>
      </c>
      <c r="H67" s="5">
        <v>0</v>
      </c>
      <c r="I67" s="57">
        <f t="shared" si="8"/>
        <v>16</v>
      </c>
      <c r="J67" s="5"/>
      <c r="K67" s="5">
        <v>0</v>
      </c>
      <c r="L67" s="58"/>
      <c r="M67" s="57">
        <f t="shared" si="9"/>
        <v>16</v>
      </c>
    </row>
    <row r="68" spans="2:13" ht="12.75">
      <c r="B68" t="s">
        <v>95</v>
      </c>
      <c r="C68" s="5">
        <v>0</v>
      </c>
      <c r="D68" s="5">
        <v>1</v>
      </c>
      <c r="E68" s="5">
        <v>158</v>
      </c>
      <c r="F68" s="5">
        <v>4</v>
      </c>
      <c r="G68" s="5">
        <v>8</v>
      </c>
      <c r="H68" s="5">
        <v>1</v>
      </c>
      <c r="I68" s="57">
        <f t="shared" si="8"/>
        <v>172</v>
      </c>
      <c r="J68" s="5"/>
      <c r="K68" s="5">
        <v>7</v>
      </c>
      <c r="L68" s="58"/>
      <c r="M68" s="57">
        <f t="shared" si="9"/>
        <v>179</v>
      </c>
    </row>
    <row r="69" spans="2:13" ht="12.75">
      <c r="B69" t="s">
        <v>97</v>
      </c>
      <c r="C69" s="5">
        <v>1</v>
      </c>
      <c r="D69" s="5">
        <v>11</v>
      </c>
      <c r="E69" s="5">
        <v>127</v>
      </c>
      <c r="F69" s="5">
        <v>6</v>
      </c>
      <c r="G69" s="5">
        <v>6</v>
      </c>
      <c r="H69" s="5">
        <v>2</v>
      </c>
      <c r="I69" s="57">
        <f t="shared" si="8"/>
        <v>153</v>
      </c>
      <c r="J69" s="5"/>
      <c r="K69" s="5">
        <v>3</v>
      </c>
      <c r="L69" s="58"/>
      <c r="M69" s="57">
        <f t="shared" si="9"/>
        <v>156</v>
      </c>
    </row>
    <row r="70" spans="2:13" ht="12.75" customHeight="1">
      <c r="B70"/>
      <c r="C70" s="5"/>
      <c r="D70" s="5"/>
      <c r="E70" s="5"/>
      <c r="F70" s="5"/>
      <c r="G70" s="5"/>
      <c r="H70" s="5"/>
      <c r="I70" s="57"/>
      <c r="J70" s="5"/>
      <c r="K70" s="5"/>
      <c r="L70" s="58"/>
      <c r="M70" s="57"/>
    </row>
    <row r="71" spans="1:13" ht="12.75">
      <c r="A71" s="56" t="s">
        <v>173</v>
      </c>
      <c r="B71"/>
      <c r="C71" s="5"/>
      <c r="D71" s="5"/>
      <c r="E71" s="5"/>
      <c r="F71" s="5"/>
      <c r="G71" s="5"/>
      <c r="H71" s="5"/>
      <c r="I71" s="57"/>
      <c r="J71" s="5"/>
      <c r="K71" s="5"/>
      <c r="L71" s="58"/>
      <c r="M71" s="57"/>
    </row>
    <row r="72" spans="2:13" ht="12.75">
      <c r="B72" t="s">
        <v>87</v>
      </c>
      <c r="C72" s="5">
        <v>0</v>
      </c>
      <c r="D72" s="5">
        <v>17</v>
      </c>
      <c r="E72" s="5">
        <v>215</v>
      </c>
      <c r="F72" s="5">
        <v>2</v>
      </c>
      <c r="G72" s="5">
        <v>8</v>
      </c>
      <c r="H72" s="5">
        <v>3</v>
      </c>
      <c r="I72" s="57">
        <f aca="true" t="shared" si="10" ref="I72:I78">SUM(C72:H72)</f>
        <v>245</v>
      </c>
      <c r="J72" s="5"/>
      <c r="K72" s="5">
        <v>2</v>
      </c>
      <c r="L72" s="58"/>
      <c r="M72" s="57">
        <f aca="true" t="shared" si="11" ref="M72:M78">I72+K72</f>
        <v>247</v>
      </c>
    </row>
    <row r="73" spans="2:13" ht="12.75">
      <c r="B73" t="s">
        <v>174</v>
      </c>
      <c r="C73" s="5">
        <v>39</v>
      </c>
      <c r="D73" s="5">
        <v>88</v>
      </c>
      <c r="E73" s="5">
        <v>1230</v>
      </c>
      <c r="F73" s="5">
        <v>40</v>
      </c>
      <c r="G73" s="5">
        <v>88</v>
      </c>
      <c r="H73" s="5">
        <v>50</v>
      </c>
      <c r="I73" s="57">
        <f t="shared" si="10"/>
        <v>1535</v>
      </c>
      <c r="J73" s="5"/>
      <c r="K73" s="5">
        <v>66</v>
      </c>
      <c r="L73" s="58"/>
      <c r="M73" s="57">
        <f t="shared" si="11"/>
        <v>1601</v>
      </c>
    </row>
    <row r="74" spans="2:13" ht="12.75">
      <c r="B74" t="s">
        <v>94</v>
      </c>
      <c r="C74" s="5">
        <v>4</v>
      </c>
      <c r="D74" s="5">
        <v>10</v>
      </c>
      <c r="E74" s="5">
        <v>154</v>
      </c>
      <c r="F74" s="5">
        <v>1</v>
      </c>
      <c r="G74" s="5">
        <v>4</v>
      </c>
      <c r="H74" s="5">
        <v>5</v>
      </c>
      <c r="I74" s="57">
        <f t="shared" si="10"/>
        <v>178</v>
      </c>
      <c r="J74" s="5"/>
      <c r="K74" s="5">
        <v>7</v>
      </c>
      <c r="L74" s="58"/>
      <c r="M74" s="57">
        <f t="shared" si="11"/>
        <v>185</v>
      </c>
    </row>
    <row r="75" spans="2:13" ht="12.75">
      <c r="B75" t="s">
        <v>136</v>
      </c>
      <c r="C75" s="5">
        <v>0</v>
      </c>
      <c r="D75" s="5">
        <v>0</v>
      </c>
      <c r="E75" s="5">
        <v>4</v>
      </c>
      <c r="F75" s="5">
        <v>0</v>
      </c>
      <c r="G75" s="5">
        <v>1</v>
      </c>
      <c r="H75" s="5">
        <v>2</v>
      </c>
      <c r="I75" s="57">
        <f t="shared" si="10"/>
        <v>7</v>
      </c>
      <c r="J75" s="5"/>
      <c r="K75" s="5">
        <v>0</v>
      </c>
      <c r="L75" s="58"/>
      <c r="M75" s="57">
        <f t="shared" si="11"/>
        <v>7</v>
      </c>
    </row>
    <row r="76" spans="2:13" ht="12.75">
      <c r="B76" t="s">
        <v>40</v>
      </c>
      <c r="C76" s="5">
        <v>10</v>
      </c>
      <c r="D76" s="5">
        <v>58</v>
      </c>
      <c r="E76" s="5">
        <v>475</v>
      </c>
      <c r="F76" s="5">
        <v>1</v>
      </c>
      <c r="G76" s="5">
        <v>5</v>
      </c>
      <c r="H76" s="5">
        <v>3</v>
      </c>
      <c r="I76" s="57">
        <f t="shared" si="10"/>
        <v>552</v>
      </c>
      <c r="J76" s="5"/>
      <c r="K76" s="5">
        <v>7</v>
      </c>
      <c r="L76" s="58"/>
      <c r="M76" s="57">
        <f t="shared" si="11"/>
        <v>559</v>
      </c>
    </row>
    <row r="77" spans="2:13" ht="12.75">
      <c r="B77" t="s">
        <v>110</v>
      </c>
      <c r="C77" s="5">
        <v>0</v>
      </c>
      <c r="D77" s="5">
        <v>13</v>
      </c>
      <c r="E77" s="5">
        <v>66</v>
      </c>
      <c r="F77" s="5">
        <v>0</v>
      </c>
      <c r="G77" s="5">
        <v>2</v>
      </c>
      <c r="H77" s="5">
        <v>1</v>
      </c>
      <c r="I77" s="57">
        <f t="shared" si="10"/>
        <v>82</v>
      </c>
      <c r="J77" s="5"/>
      <c r="K77" s="5">
        <v>0</v>
      </c>
      <c r="L77" s="58"/>
      <c r="M77" s="57">
        <f t="shared" si="11"/>
        <v>82</v>
      </c>
    </row>
    <row r="78" spans="2:13" ht="12.75">
      <c r="B78" t="s">
        <v>103</v>
      </c>
      <c r="C78" s="5">
        <v>3</v>
      </c>
      <c r="D78" s="5">
        <v>23</v>
      </c>
      <c r="E78" s="5">
        <v>68</v>
      </c>
      <c r="F78" s="5">
        <v>5</v>
      </c>
      <c r="G78" s="5">
        <v>7</v>
      </c>
      <c r="H78" s="5">
        <v>8</v>
      </c>
      <c r="I78" s="57">
        <f t="shared" si="10"/>
        <v>114</v>
      </c>
      <c r="J78" s="5"/>
      <c r="K78" s="5">
        <v>1</v>
      </c>
      <c r="L78" s="58"/>
      <c r="M78" s="57">
        <f t="shared" si="11"/>
        <v>115</v>
      </c>
    </row>
    <row r="79" spans="2:13" ht="12.75" customHeight="1">
      <c r="B79"/>
      <c r="C79" s="5"/>
      <c r="D79" s="5"/>
      <c r="E79" s="5"/>
      <c r="F79" s="5"/>
      <c r="G79" s="5"/>
      <c r="H79" s="5"/>
      <c r="I79" s="57"/>
      <c r="J79" s="5"/>
      <c r="K79" s="5"/>
      <c r="L79" s="58"/>
      <c r="M79" s="57"/>
    </row>
    <row r="80" spans="1:13" ht="12.75">
      <c r="A80" s="56" t="s">
        <v>175</v>
      </c>
      <c r="B80"/>
      <c r="C80" s="5"/>
      <c r="D80" s="5"/>
      <c r="E80" s="5"/>
      <c r="F80" s="5"/>
      <c r="G80" s="5"/>
      <c r="H80" s="5"/>
      <c r="I80" s="57"/>
      <c r="J80" s="5"/>
      <c r="K80" s="5"/>
      <c r="L80" s="58"/>
      <c r="M80" s="57"/>
    </row>
    <row r="81" spans="2:13" ht="12.75">
      <c r="B81" t="s">
        <v>83</v>
      </c>
      <c r="C81" s="5">
        <v>15</v>
      </c>
      <c r="D81" s="5">
        <v>10</v>
      </c>
      <c r="E81" s="5">
        <v>278</v>
      </c>
      <c r="F81" s="5">
        <v>9</v>
      </c>
      <c r="G81" s="5">
        <v>22</v>
      </c>
      <c r="H81" s="5">
        <v>10</v>
      </c>
      <c r="I81" s="57">
        <f aca="true" t="shared" si="12" ref="I81:I90">SUM(C81:H81)</f>
        <v>344</v>
      </c>
      <c r="J81" s="5"/>
      <c r="K81" s="5">
        <v>11</v>
      </c>
      <c r="L81" s="58"/>
      <c r="M81" s="57">
        <f aca="true" t="shared" si="13" ref="M81:M90">I81+K81</f>
        <v>355</v>
      </c>
    </row>
    <row r="82" spans="2:13" ht="12.75">
      <c r="B82" t="s">
        <v>119</v>
      </c>
      <c r="C82" s="5">
        <v>2</v>
      </c>
      <c r="D82" s="5">
        <v>1</v>
      </c>
      <c r="E82" s="5">
        <v>29</v>
      </c>
      <c r="F82" s="5">
        <v>1</v>
      </c>
      <c r="G82" s="5">
        <v>2</v>
      </c>
      <c r="H82" s="5">
        <v>2</v>
      </c>
      <c r="I82" s="57">
        <f t="shared" si="12"/>
        <v>37</v>
      </c>
      <c r="J82" s="5"/>
      <c r="K82" s="5">
        <v>1</v>
      </c>
      <c r="L82" s="58"/>
      <c r="M82" s="57">
        <f t="shared" si="13"/>
        <v>38</v>
      </c>
    </row>
    <row r="83" spans="2:13" ht="12.75">
      <c r="B83" t="s">
        <v>86</v>
      </c>
      <c r="C83" s="5">
        <v>3</v>
      </c>
      <c r="D83" s="5">
        <v>24</v>
      </c>
      <c r="E83" s="5">
        <v>201</v>
      </c>
      <c r="F83" s="5">
        <v>4</v>
      </c>
      <c r="G83" s="5">
        <v>21</v>
      </c>
      <c r="H83" s="5">
        <v>3</v>
      </c>
      <c r="I83" s="57">
        <f t="shared" si="12"/>
        <v>256</v>
      </c>
      <c r="J83" s="5"/>
      <c r="K83" s="5">
        <v>0</v>
      </c>
      <c r="L83" s="58"/>
      <c r="M83" s="57">
        <f t="shared" si="13"/>
        <v>256</v>
      </c>
    </row>
    <row r="84" spans="2:13" ht="12.75">
      <c r="B84" t="s">
        <v>128</v>
      </c>
      <c r="C84" s="5">
        <v>0</v>
      </c>
      <c r="D84" s="5">
        <v>1</v>
      </c>
      <c r="E84" s="5">
        <v>20</v>
      </c>
      <c r="F84" s="5">
        <v>2</v>
      </c>
      <c r="G84" s="5">
        <v>0</v>
      </c>
      <c r="H84" s="5">
        <v>1</v>
      </c>
      <c r="I84" s="57">
        <f t="shared" si="12"/>
        <v>24</v>
      </c>
      <c r="J84" s="5"/>
      <c r="K84" s="5">
        <v>1</v>
      </c>
      <c r="L84" s="58"/>
      <c r="M84" s="57">
        <f t="shared" si="13"/>
        <v>25</v>
      </c>
    </row>
    <row r="85" spans="2:13" ht="12.75">
      <c r="B85" t="s">
        <v>121</v>
      </c>
      <c r="C85" s="5">
        <v>0</v>
      </c>
      <c r="D85" s="5">
        <v>2</v>
      </c>
      <c r="E85" s="5">
        <v>30</v>
      </c>
      <c r="F85" s="5">
        <v>0</v>
      </c>
      <c r="G85" s="5">
        <v>1</v>
      </c>
      <c r="H85" s="5">
        <v>1</v>
      </c>
      <c r="I85" s="57">
        <f t="shared" si="12"/>
        <v>34</v>
      </c>
      <c r="J85" s="5"/>
      <c r="K85" s="5">
        <v>2</v>
      </c>
      <c r="L85" s="58"/>
      <c r="M85" s="57">
        <f t="shared" si="13"/>
        <v>36</v>
      </c>
    </row>
    <row r="86" spans="2:13" ht="12.75">
      <c r="B86" t="s">
        <v>85</v>
      </c>
      <c r="C86" s="5">
        <v>1</v>
      </c>
      <c r="D86" s="5">
        <v>8</v>
      </c>
      <c r="E86" s="5">
        <v>248</v>
      </c>
      <c r="F86" s="5">
        <v>5</v>
      </c>
      <c r="G86" s="5">
        <v>18</v>
      </c>
      <c r="H86" s="5">
        <v>12</v>
      </c>
      <c r="I86" s="57">
        <f t="shared" si="12"/>
        <v>292</v>
      </c>
      <c r="J86" s="5"/>
      <c r="K86" s="5">
        <v>9</v>
      </c>
      <c r="L86" s="58"/>
      <c r="M86" s="57">
        <f t="shared" si="13"/>
        <v>301</v>
      </c>
    </row>
    <row r="87" spans="2:13" ht="12.75">
      <c r="B87" t="s">
        <v>88</v>
      </c>
      <c r="C87" s="5">
        <v>1</v>
      </c>
      <c r="D87" s="5">
        <v>3</v>
      </c>
      <c r="E87" s="5">
        <v>210</v>
      </c>
      <c r="F87" s="5">
        <v>5</v>
      </c>
      <c r="G87" s="5">
        <v>12</v>
      </c>
      <c r="H87" s="5">
        <v>7</v>
      </c>
      <c r="I87" s="57">
        <f t="shared" si="12"/>
        <v>238</v>
      </c>
      <c r="J87" s="5"/>
      <c r="K87" s="5">
        <v>3</v>
      </c>
      <c r="L87" s="58"/>
      <c r="M87" s="57">
        <f t="shared" si="13"/>
        <v>241</v>
      </c>
    </row>
    <row r="88" spans="2:13" ht="12.75">
      <c r="B88" t="s">
        <v>130</v>
      </c>
      <c r="C88" s="5">
        <v>0</v>
      </c>
      <c r="D88" s="5">
        <v>1</v>
      </c>
      <c r="E88" s="5">
        <v>17</v>
      </c>
      <c r="F88" s="5">
        <v>0</v>
      </c>
      <c r="G88" s="5">
        <v>1</v>
      </c>
      <c r="H88" s="5">
        <v>0</v>
      </c>
      <c r="I88" s="57">
        <f t="shared" si="12"/>
        <v>19</v>
      </c>
      <c r="J88" s="5"/>
      <c r="K88" s="5">
        <v>0</v>
      </c>
      <c r="L88" s="58"/>
      <c r="M88" s="57">
        <f t="shared" si="13"/>
        <v>19</v>
      </c>
    </row>
    <row r="89" spans="2:13" ht="12.75">
      <c r="B89" t="s">
        <v>133</v>
      </c>
      <c r="C89" s="5">
        <v>0</v>
      </c>
      <c r="D89" s="5">
        <v>0</v>
      </c>
      <c r="E89" s="5">
        <v>9</v>
      </c>
      <c r="F89" s="5">
        <v>0</v>
      </c>
      <c r="G89" s="5">
        <v>0</v>
      </c>
      <c r="H89" s="5">
        <v>0</v>
      </c>
      <c r="I89" s="57">
        <f t="shared" si="12"/>
        <v>9</v>
      </c>
      <c r="J89" s="5"/>
      <c r="K89" s="5">
        <v>0</v>
      </c>
      <c r="L89" s="58"/>
      <c r="M89" s="57">
        <f t="shared" si="13"/>
        <v>9</v>
      </c>
    </row>
    <row r="90" spans="2:13" ht="12.75">
      <c r="B90" t="s">
        <v>107</v>
      </c>
      <c r="C90" s="5">
        <v>0</v>
      </c>
      <c r="D90" s="5">
        <v>2</v>
      </c>
      <c r="E90" s="5">
        <v>46</v>
      </c>
      <c r="F90" s="5">
        <v>6</v>
      </c>
      <c r="G90" s="5">
        <v>32</v>
      </c>
      <c r="H90" s="5">
        <v>6</v>
      </c>
      <c r="I90" s="57">
        <f t="shared" si="12"/>
        <v>92</v>
      </c>
      <c r="J90" s="5"/>
      <c r="K90" s="5">
        <v>2</v>
      </c>
      <c r="L90" s="58"/>
      <c r="M90" s="57">
        <f t="shared" si="13"/>
        <v>94</v>
      </c>
    </row>
    <row r="91" spans="2:13" ht="12.75" customHeight="1">
      <c r="B91"/>
      <c r="C91" s="5"/>
      <c r="D91" s="5"/>
      <c r="E91" s="5"/>
      <c r="F91" s="5"/>
      <c r="G91" s="5"/>
      <c r="H91" s="5"/>
      <c r="I91" s="57"/>
      <c r="J91" s="5"/>
      <c r="K91" s="5"/>
      <c r="L91" s="58"/>
      <c r="M91" s="57"/>
    </row>
    <row r="92" spans="1:13" ht="12.75">
      <c r="A92" s="56" t="s">
        <v>176</v>
      </c>
      <c r="B92"/>
      <c r="C92" s="5"/>
      <c r="D92" s="5"/>
      <c r="E92" s="5"/>
      <c r="F92" s="5"/>
      <c r="G92" s="5"/>
      <c r="H92" s="5"/>
      <c r="I92" s="57"/>
      <c r="J92" s="5"/>
      <c r="K92" s="5"/>
      <c r="L92" s="58"/>
      <c r="M92" s="57"/>
    </row>
    <row r="93" spans="2:13" ht="12.75">
      <c r="B93" t="s">
        <v>77</v>
      </c>
      <c r="C93" s="5">
        <v>2</v>
      </c>
      <c r="D93" s="5">
        <v>0</v>
      </c>
      <c r="E93" s="5">
        <v>15</v>
      </c>
      <c r="F93" s="5">
        <v>1</v>
      </c>
      <c r="G93" s="5">
        <v>1</v>
      </c>
      <c r="H93" s="5">
        <v>0</v>
      </c>
      <c r="I93" s="57">
        <f aca="true" t="shared" si="14" ref="I93:I102">SUM(C93:H93)</f>
        <v>19</v>
      </c>
      <c r="J93" s="5"/>
      <c r="K93" s="5">
        <v>511</v>
      </c>
      <c r="L93" s="58"/>
      <c r="M93" s="57">
        <f aca="true" t="shared" si="15" ref="M93:M102">I93+K93</f>
        <v>530</v>
      </c>
    </row>
    <row r="94" spans="2:13" ht="12.75">
      <c r="B94" t="s">
        <v>28</v>
      </c>
      <c r="C94" s="5">
        <v>5</v>
      </c>
      <c r="D94" s="5">
        <v>1</v>
      </c>
      <c r="E94" s="5">
        <v>50</v>
      </c>
      <c r="F94" s="5">
        <v>3</v>
      </c>
      <c r="G94" s="5">
        <v>6</v>
      </c>
      <c r="H94" s="5">
        <v>3</v>
      </c>
      <c r="I94" s="57">
        <f t="shared" si="14"/>
        <v>68</v>
      </c>
      <c r="J94" s="5"/>
      <c r="K94" s="5">
        <v>1446</v>
      </c>
      <c r="L94" s="58"/>
      <c r="M94" s="57">
        <f t="shared" si="15"/>
        <v>1514</v>
      </c>
    </row>
    <row r="95" spans="2:13" ht="12.75">
      <c r="B95" t="s">
        <v>177</v>
      </c>
      <c r="C95" s="5">
        <v>0</v>
      </c>
      <c r="D95" s="5">
        <v>1</v>
      </c>
      <c r="E95" s="5">
        <v>16</v>
      </c>
      <c r="F95" s="5">
        <v>3</v>
      </c>
      <c r="G95" s="5">
        <v>2</v>
      </c>
      <c r="H95" s="5">
        <v>1</v>
      </c>
      <c r="I95" s="57">
        <f t="shared" si="14"/>
        <v>23</v>
      </c>
      <c r="J95" s="5"/>
      <c r="K95" s="5">
        <v>342</v>
      </c>
      <c r="L95" s="58"/>
      <c r="M95" s="57">
        <f t="shared" si="15"/>
        <v>365</v>
      </c>
    </row>
    <row r="96" spans="2:13" ht="12.75">
      <c r="B96" t="s">
        <v>38</v>
      </c>
      <c r="C96" s="5">
        <v>0</v>
      </c>
      <c r="D96" s="5">
        <v>1</v>
      </c>
      <c r="E96" s="5">
        <v>1</v>
      </c>
      <c r="F96" s="5">
        <v>0</v>
      </c>
      <c r="G96" s="5">
        <v>1</v>
      </c>
      <c r="H96" s="5">
        <v>0</v>
      </c>
      <c r="I96" s="57">
        <f t="shared" si="14"/>
        <v>3</v>
      </c>
      <c r="J96" s="5"/>
      <c r="K96" s="5">
        <v>95</v>
      </c>
      <c r="L96" s="58"/>
      <c r="M96" s="57">
        <f t="shared" si="15"/>
        <v>98</v>
      </c>
    </row>
    <row r="97" spans="2:13" ht="12.75">
      <c r="B97" t="s">
        <v>90</v>
      </c>
      <c r="C97" s="5">
        <v>1</v>
      </c>
      <c r="D97" s="5">
        <v>0</v>
      </c>
      <c r="E97" s="5">
        <v>4</v>
      </c>
      <c r="F97" s="5">
        <v>1</v>
      </c>
      <c r="G97" s="5">
        <v>0</v>
      </c>
      <c r="H97" s="5">
        <v>0</v>
      </c>
      <c r="I97" s="57">
        <f t="shared" si="14"/>
        <v>6</v>
      </c>
      <c r="J97" s="5"/>
      <c r="K97" s="5">
        <v>225</v>
      </c>
      <c r="L97" s="58"/>
      <c r="M97" s="57">
        <f t="shared" si="15"/>
        <v>231</v>
      </c>
    </row>
    <row r="98" spans="2:13" ht="12.75">
      <c r="B98" t="s">
        <v>33</v>
      </c>
      <c r="C98" s="5">
        <v>0</v>
      </c>
      <c r="D98" s="5">
        <v>0</v>
      </c>
      <c r="E98" s="5">
        <v>11</v>
      </c>
      <c r="F98" s="5">
        <v>0</v>
      </c>
      <c r="G98" s="5">
        <v>1</v>
      </c>
      <c r="H98" s="5">
        <v>0</v>
      </c>
      <c r="I98" s="57">
        <f t="shared" si="14"/>
        <v>12</v>
      </c>
      <c r="J98" s="5"/>
      <c r="K98" s="5">
        <v>414</v>
      </c>
      <c r="L98" s="58"/>
      <c r="M98" s="57">
        <f t="shared" si="15"/>
        <v>426</v>
      </c>
    </row>
    <row r="99" spans="2:13" ht="12.75">
      <c r="B99" t="s">
        <v>171</v>
      </c>
      <c r="C99" s="5">
        <v>1</v>
      </c>
      <c r="D99" s="5">
        <v>0</v>
      </c>
      <c r="E99" s="5">
        <v>2</v>
      </c>
      <c r="F99" s="5">
        <v>0</v>
      </c>
      <c r="G99" s="5">
        <v>0</v>
      </c>
      <c r="H99" s="5">
        <v>0</v>
      </c>
      <c r="I99" s="57">
        <f t="shared" si="14"/>
        <v>3</v>
      </c>
      <c r="J99" s="5"/>
      <c r="K99" s="5">
        <v>37</v>
      </c>
      <c r="L99" s="58"/>
      <c r="M99" s="57">
        <f t="shared" si="15"/>
        <v>40</v>
      </c>
    </row>
    <row r="100" spans="2:13" ht="12.75">
      <c r="B100" t="s">
        <v>174</v>
      </c>
      <c r="C100" s="5">
        <v>3</v>
      </c>
      <c r="D100" s="5">
        <v>1</v>
      </c>
      <c r="E100" s="5">
        <v>19</v>
      </c>
      <c r="F100" s="5">
        <v>2</v>
      </c>
      <c r="G100" s="5">
        <v>0</v>
      </c>
      <c r="H100" s="5">
        <v>3</v>
      </c>
      <c r="I100" s="57">
        <f t="shared" si="14"/>
        <v>28</v>
      </c>
      <c r="J100" s="5"/>
      <c r="K100" s="5">
        <v>677</v>
      </c>
      <c r="L100" s="58"/>
      <c r="M100" s="57">
        <f t="shared" si="15"/>
        <v>705</v>
      </c>
    </row>
    <row r="101" spans="2:13" ht="12.75">
      <c r="B101" t="s">
        <v>99</v>
      </c>
      <c r="C101" s="5">
        <v>0</v>
      </c>
      <c r="D101" s="5">
        <v>1</v>
      </c>
      <c r="E101" s="5">
        <v>2</v>
      </c>
      <c r="F101" s="5">
        <v>1</v>
      </c>
      <c r="G101" s="5">
        <v>1</v>
      </c>
      <c r="H101" s="5">
        <v>2</v>
      </c>
      <c r="I101" s="57">
        <f t="shared" si="14"/>
        <v>7</v>
      </c>
      <c r="J101" s="5"/>
      <c r="K101" s="5">
        <v>127</v>
      </c>
      <c r="L101" s="58"/>
      <c r="M101" s="57">
        <f t="shared" si="15"/>
        <v>134</v>
      </c>
    </row>
    <row r="102" spans="2:13" ht="12.75">
      <c r="B102" t="s">
        <v>178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7">
        <f t="shared" si="14"/>
        <v>0</v>
      </c>
      <c r="J102" s="5"/>
      <c r="K102" s="5">
        <v>91</v>
      </c>
      <c r="L102" s="58"/>
      <c r="M102" s="57">
        <f t="shared" si="15"/>
        <v>91</v>
      </c>
    </row>
    <row r="103" spans="2:13" ht="12.75" customHeight="1">
      <c r="B103"/>
      <c r="C103" s="5"/>
      <c r="D103" s="5"/>
      <c r="E103" s="5"/>
      <c r="F103" s="5"/>
      <c r="G103" s="5"/>
      <c r="H103" s="5"/>
      <c r="I103" s="57"/>
      <c r="J103" s="5"/>
      <c r="K103" s="5"/>
      <c r="L103" s="58"/>
      <c r="M103" s="57"/>
    </row>
    <row r="104" spans="1:13" ht="12.75">
      <c r="A104" s="56" t="s">
        <v>179</v>
      </c>
      <c r="B104"/>
      <c r="C104" s="5"/>
      <c r="D104" s="5"/>
      <c r="E104" s="5"/>
      <c r="F104" s="5"/>
      <c r="G104" s="5"/>
      <c r="H104" s="5"/>
      <c r="I104" s="57"/>
      <c r="J104" s="5"/>
      <c r="K104" s="5"/>
      <c r="L104" s="58"/>
      <c r="M104" s="57"/>
    </row>
    <row r="105" spans="2:13" ht="12.75">
      <c r="B105" t="s">
        <v>105</v>
      </c>
      <c r="C105" s="5">
        <v>0</v>
      </c>
      <c r="D105" s="5">
        <v>4</v>
      </c>
      <c r="E105" s="5">
        <v>93</v>
      </c>
      <c r="F105" s="5">
        <v>1</v>
      </c>
      <c r="G105" s="5">
        <v>1</v>
      </c>
      <c r="H105" s="5">
        <v>2</v>
      </c>
      <c r="I105" s="57">
        <f>SUM(C105:H105)</f>
        <v>101</v>
      </c>
      <c r="J105" s="5"/>
      <c r="K105" s="5">
        <v>1</v>
      </c>
      <c r="L105" s="58"/>
      <c r="M105" s="57">
        <f>I105+K105</f>
        <v>102</v>
      </c>
    </row>
    <row r="106" spans="2:13" ht="12.75">
      <c r="B106" t="s">
        <v>124</v>
      </c>
      <c r="C106" s="5">
        <v>0</v>
      </c>
      <c r="D106" s="5">
        <v>0</v>
      </c>
      <c r="E106" s="5">
        <v>32</v>
      </c>
      <c r="F106" s="5">
        <v>0</v>
      </c>
      <c r="G106" s="5">
        <v>1</v>
      </c>
      <c r="H106" s="5">
        <v>0</v>
      </c>
      <c r="I106" s="57">
        <f>SUM(C106:H106)</f>
        <v>33</v>
      </c>
      <c r="J106" s="5"/>
      <c r="K106" s="5">
        <v>0</v>
      </c>
      <c r="L106" s="58"/>
      <c r="M106" s="57">
        <f>I106+K106</f>
        <v>33</v>
      </c>
    </row>
    <row r="107" spans="2:13" ht="12.75">
      <c r="B107" t="s">
        <v>122</v>
      </c>
      <c r="C107" s="5">
        <v>0</v>
      </c>
      <c r="D107" s="5">
        <v>0</v>
      </c>
      <c r="E107" s="5">
        <v>23</v>
      </c>
      <c r="F107" s="5">
        <v>0</v>
      </c>
      <c r="G107" s="5">
        <v>3</v>
      </c>
      <c r="H107" s="5">
        <v>7</v>
      </c>
      <c r="I107" s="57">
        <f>SUM(C107:H107)</f>
        <v>33</v>
      </c>
      <c r="J107" s="5"/>
      <c r="K107" s="5">
        <v>3</v>
      </c>
      <c r="L107" s="58"/>
      <c r="M107" s="57">
        <f>I107+K107</f>
        <v>36</v>
      </c>
    </row>
    <row r="108" spans="2:13" ht="12.75">
      <c r="B108" t="s">
        <v>114</v>
      </c>
      <c r="C108" s="5">
        <v>2</v>
      </c>
      <c r="D108" s="5">
        <v>0</v>
      </c>
      <c r="E108" s="5">
        <v>33</v>
      </c>
      <c r="F108" s="5">
        <v>10</v>
      </c>
      <c r="G108" s="5">
        <v>3</v>
      </c>
      <c r="H108" s="5">
        <v>0</v>
      </c>
      <c r="I108" s="57">
        <f>SUM(C108:H108)</f>
        <v>48</v>
      </c>
      <c r="J108" s="5"/>
      <c r="K108" s="5">
        <v>6</v>
      </c>
      <c r="L108" s="58"/>
      <c r="M108" s="57">
        <f>I108+K108</f>
        <v>54</v>
      </c>
    </row>
    <row r="109" spans="2:13" ht="12.75">
      <c r="B109" t="s">
        <v>89</v>
      </c>
      <c r="C109" s="5">
        <v>3</v>
      </c>
      <c r="D109" s="5">
        <v>11</v>
      </c>
      <c r="E109" s="5">
        <v>95</v>
      </c>
      <c r="F109" s="5">
        <v>10</v>
      </c>
      <c r="G109" s="5">
        <v>34</v>
      </c>
      <c r="H109" s="5">
        <v>12</v>
      </c>
      <c r="I109" s="57">
        <f>SUM(C109:H109)</f>
        <v>165</v>
      </c>
      <c r="J109" s="5"/>
      <c r="K109" s="5">
        <v>75</v>
      </c>
      <c r="L109" s="58"/>
      <c r="M109" s="57">
        <f>I109+K109</f>
        <v>240</v>
      </c>
    </row>
    <row r="110" spans="2:13" ht="12.75">
      <c r="B110"/>
      <c r="C110" s="5"/>
      <c r="D110" s="5"/>
      <c r="E110" s="5"/>
      <c r="F110" s="5"/>
      <c r="G110" s="5"/>
      <c r="H110" s="5"/>
      <c r="I110" s="57"/>
      <c r="J110" s="5"/>
      <c r="K110" s="5"/>
      <c r="L110" s="58"/>
      <c r="M110" s="57"/>
    </row>
    <row r="111" spans="2:13" ht="12.75">
      <c r="B111" s="12" t="s">
        <v>180</v>
      </c>
      <c r="C111" s="5">
        <v>0</v>
      </c>
      <c r="D111" s="5">
        <v>0</v>
      </c>
      <c r="E111" s="5">
        <v>1</v>
      </c>
      <c r="F111" s="5">
        <v>0</v>
      </c>
      <c r="G111" s="5">
        <v>0</v>
      </c>
      <c r="H111" s="5">
        <v>0</v>
      </c>
      <c r="I111" s="57">
        <f>SUM(C111:H111)</f>
        <v>1</v>
      </c>
      <c r="J111" s="5"/>
      <c r="K111" s="5">
        <v>0</v>
      </c>
      <c r="L111" s="58"/>
      <c r="M111" s="57">
        <f>I111+K111</f>
        <v>1</v>
      </c>
    </row>
    <row r="112" spans="3:13" ht="12.75">
      <c r="C112" s="5"/>
      <c r="D112" s="5"/>
      <c r="E112" s="5"/>
      <c r="F112" s="5"/>
      <c r="G112" s="5"/>
      <c r="H112" s="5"/>
      <c r="I112" s="57"/>
      <c r="J112" s="5"/>
      <c r="K112" s="5"/>
      <c r="L112" s="58"/>
      <c r="M112" s="57"/>
    </row>
    <row r="113" spans="1:13" ht="12.75">
      <c r="A113" s="56" t="s">
        <v>181</v>
      </c>
      <c r="C113" s="57">
        <f aca="true" t="shared" si="16" ref="C113:I113">SUM(C17:C111)</f>
        <v>586</v>
      </c>
      <c r="D113" s="57">
        <f t="shared" si="16"/>
        <v>1314</v>
      </c>
      <c r="E113" s="57">
        <f t="shared" si="16"/>
        <v>17754</v>
      </c>
      <c r="F113" s="57">
        <f t="shared" si="16"/>
        <v>678</v>
      </c>
      <c r="G113" s="57">
        <f t="shared" si="16"/>
        <v>1587</v>
      </c>
      <c r="H113" s="57">
        <f t="shared" si="16"/>
        <v>586</v>
      </c>
      <c r="I113" s="57">
        <f t="shared" si="16"/>
        <v>22505</v>
      </c>
      <c r="J113" s="5"/>
      <c r="K113" s="57">
        <f>SUM(K17:K111)</f>
        <v>4642</v>
      </c>
      <c r="L113" s="60"/>
      <c r="M113" s="57">
        <f>SUM(M17:M111)</f>
        <v>27147</v>
      </c>
    </row>
    <row r="114" spans="1:14" ht="13.5" thickBot="1">
      <c r="A114" s="61"/>
      <c r="B114" s="62"/>
      <c r="C114" s="63"/>
      <c r="D114" s="63"/>
      <c r="E114" s="63"/>
      <c r="F114" s="63"/>
      <c r="G114" s="63"/>
      <c r="H114" s="63"/>
      <c r="I114" s="63"/>
      <c r="J114" s="64"/>
      <c r="K114" s="63"/>
      <c r="L114" s="65"/>
      <c r="M114" s="63"/>
      <c r="N114" s="66"/>
    </row>
    <row r="115" spans="1:13" ht="12.75">
      <c r="A115" s="56"/>
      <c r="C115" s="57"/>
      <c r="D115" s="57"/>
      <c r="E115" s="57"/>
      <c r="F115" s="57"/>
      <c r="G115" s="57"/>
      <c r="H115" s="57"/>
      <c r="I115" s="57"/>
      <c r="J115" s="5"/>
      <c r="K115" s="57"/>
      <c r="L115" s="60"/>
      <c r="M115" s="57"/>
    </row>
    <row r="116" spans="1:13" ht="12.75">
      <c r="A116" s="67" t="s">
        <v>182</v>
      </c>
      <c r="B116" s="68"/>
      <c r="C116" s="69">
        <v>807</v>
      </c>
      <c r="D116" s="69">
        <v>1099</v>
      </c>
      <c r="E116" s="69">
        <v>17181</v>
      </c>
      <c r="F116" s="69">
        <v>1120</v>
      </c>
      <c r="G116" s="69">
        <v>1640</v>
      </c>
      <c r="H116" s="69">
        <v>562</v>
      </c>
      <c r="I116" s="70">
        <f>SUM(C116:H116)</f>
        <v>22409</v>
      </c>
      <c r="J116" s="69"/>
      <c r="K116" s="5"/>
      <c r="L116" s="58"/>
      <c r="M116" s="57"/>
    </row>
    <row r="117" spans="1:13" ht="12.75">
      <c r="A117" s="71" t="s">
        <v>183</v>
      </c>
      <c r="K117" s="5"/>
      <c r="L117" s="58"/>
      <c r="M117" s="57"/>
    </row>
    <row r="118" spans="1:13" ht="12.75">
      <c r="A118" s="71"/>
      <c r="K118" s="5"/>
      <c r="L118" s="58"/>
      <c r="M118" s="57"/>
    </row>
    <row r="119" spans="1:13" ht="12.75">
      <c r="A119" s="3" t="s">
        <v>184</v>
      </c>
      <c r="C119" s="72">
        <f aca="true" t="shared" si="17" ref="C119:I119">C113/C116</f>
        <v>0.7261462205700124</v>
      </c>
      <c r="D119" s="72">
        <f t="shared" si="17"/>
        <v>1.1956323930846224</v>
      </c>
      <c r="E119" s="72">
        <f t="shared" si="17"/>
        <v>1.0333507944822768</v>
      </c>
      <c r="F119" s="72">
        <f t="shared" si="17"/>
        <v>0.6053571428571428</v>
      </c>
      <c r="G119" s="72">
        <f t="shared" si="17"/>
        <v>0.9676829268292683</v>
      </c>
      <c r="H119" s="72">
        <f t="shared" si="17"/>
        <v>1.0427046263345197</v>
      </c>
      <c r="I119" s="72">
        <f t="shared" si="17"/>
        <v>1.0042839930385112</v>
      </c>
      <c r="K119" s="5"/>
      <c r="L119" s="58"/>
      <c r="M119" s="57"/>
    </row>
    <row r="120" spans="1:13" ht="12.75">
      <c r="A120" s="71" t="s">
        <v>183</v>
      </c>
      <c r="K120" s="5"/>
      <c r="L120" s="58"/>
      <c r="M120" s="57"/>
    </row>
    <row r="121" spans="1:13" ht="12.75">
      <c r="A121" s="71"/>
      <c r="K121" s="5"/>
      <c r="L121" s="58"/>
      <c r="M121" s="57"/>
    </row>
    <row r="122" spans="1:13" ht="12.75">
      <c r="A122" s="71"/>
      <c r="K122" s="5"/>
      <c r="L122" s="58"/>
      <c r="M122" s="57"/>
    </row>
    <row r="123" spans="1:13" ht="12.75">
      <c r="A123" s="71"/>
      <c r="B123" s="73" t="s">
        <v>185</v>
      </c>
      <c r="K123" s="5"/>
      <c r="L123" s="58"/>
      <c r="M123" s="57"/>
    </row>
    <row r="124" spans="1:13" ht="12.75">
      <c r="A124" s="71"/>
      <c r="B124" s="73" t="s">
        <v>186</v>
      </c>
      <c r="K124" s="5"/>
      <c r="L124" s="58"/>
      <c r="M124" s="57"/>
    </row>
    <row r="125" spans="1:13" ht="12.75">
      <c r="A125" s="71"/>
      <c r="B125" s="12" t="s">
        <v>187</v>
      </c>
      <c r="K125" s="5"/>
      <c r="L125" s="58"/>
      <c r="M125" s="57"/>
    </row>
    <row r="126" spans="1:13" ht="12.75">
      <c r="A126" s="71"/>
      <c r="B126" s="12" t="s">
        <v>188</v>
      </c>
      <c r="K126" s="5"/>
      <c r="L126" s="58"/>
      <c r="M126" s="57"/>
    </row>
    <row r="128" spans="3:11" ht="3.75" customHeight="1">
      <c r="C128" s="5"/>
      <c r="D128" s="5"/>
      <c r="E128" s="5"/>
      <c r="F128" s="5"/>
      <c r="G128" s="5"/>
      <c r="H128" s="5"/>
      <c r="I128" s="5"/>
      <c r="J128" s="5"/>
      <c r="K128" s="5"/>
    </row>
    <row r="129" ht="132.75" customHeight="1"/>
  </sheetData>
  <printOptions/>
  <pageMargins left="0.75" right="0.75" top="0.64" bottom="0.67" header="0.5" footer="0.5"/>
  <pageSetup fitToHeight="2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36.421875" style="0" customWidth="1"/>
    <col min="4" max="4" width="42.7109375" style="0" customWidth="1"/>
    <col min="5" max="5" width="8.7109375" style="0" customWidth="1"/>
    <col min="6" max="6" width="1.7109375" style="0" customWidth="1"/>
    <col min="7" max="7" width="28.7109375" style="0" customWidth="1"/>
  </cols>
  <sheetData>
    <row r="1" spans="5:18" ht="12.75">
      <c r="E1" s="2" t="s">
        <v>189</v>
      </c>
      <c r="R1" s="74"/>
    </row>
    <row r="2" spans="1:18" ht="12.75">
      <c r="A2" s="1"/>
      <c r="E2" s="1"/>
      <c r="R2" s="74"/>
    </row>
    <row r="3" spans="1:18" ht="12.75">
      <c r="A3" s="1" t="s">
        <v>190</v>
      </c>
      <c r="E3" s="1"/>
      <c r="R3" s="74"/>
    </row>
    <row r="4" spans="1:18" ht="12.75">
      <c r="A4" s="1" t="s">
        <v>191</v>
      </c>
      <c r="E4" s="1"/>
      <c r="R4" s="74"/>
    </row>
    <row r="6" spans="3:5" ht="12.75">
      <c r="C6" s="1" t="s">
        <v>192</v>
      </c>
      <c r="D6" s="1" t="s">
        <v>193</v>
      </c>
      <c r="E6" s="1" t="s">
        <v>194</v>
      </c>
    </row>
    <row r="8" spans="3:5" ht="12.75">
      <c r="C8" t="s">
        <v>5</v>
      </c>
      <c r="D8" t="s">
        <v>9</v>
      </c>
      <c r="E8" s="4" t="s">
        <v>195</v>
      </c>
    </row>
    <row r="9" spans="3:5" ht="12.75">
      <c r="C9" t="s">
        <v>14</v>
      </c>
      <c r="D9" t="s">
        <v>7</v>
      </c>
      <c r="E9" s="4" t="s">
        <v>196</v>
      </c>
    </row>
    <row r="10" spans="3:5" ht="12.75">
      <c r="C10" t="s">
        <v>10</v>
      </c>
      <c r="D10" t="s">
        <v>7</v>
      </c>
      <c r="E10" s="4" t="s">
        <v>197</v>
      </c>
    </row>
    <row r="11" spans="3:5" ht="12.75">
      <c r="C11" t="s">
        <v>10</v>
      </c>
      <c r="D11" t="s">
        <v>14</v>
      </c>
      <c r="E11" s="4" t="s">
        <v>198</v>
      </c>
    </row>
    <row r="12" spans="3:5" ht="12.75">
      <c r="C12" t="s">
        <v>13</v>
      </c>
      <c r="D12" t="s">
        <v>199</v>
      </c>
      <c r="E12" s="4" t="s">
        <v>200</v>
      </c>
    </row>
    <row r="13" spans="3:5" ht="12.75">
      <c r="C13" t="s">
        <v>16</v>
      </c>
      <c r="D13" t="s">
        <v>5</v>
      </c>
      <c r="E13" s="4" t="s">
        <v>201</v>
      </c>
    </row>
    <row r="14" spans="3:5" ht="12.75">
      <c r="C14" t="s">
        <v>5</v>
      </c>
      <c r="D14" t="s">
        <v>51</v>
      </c>
      <c r="E14" s="4" t="s">
        <v>202</v>
      </c>
    </row>
    <row r="15" spans="3:5" ht="12.75">
      <c r="C15" t="s">
        <v>77</v>
      </c>
      <c r="D15" t="s">
        <v>13</v>
      </c>
      <c r="E15" s="4" t="s">
        <v>203</v>
      </c>
    </row>
    <row r="16" spans="3:5" ht="12.75">
      <c r="C16" t="s">
        <v>7</v>
      </c>
      <c r="D16" t="s">
        <v>51</v>
      </c>
      <c r="E16" s="4" t="s">
        <v>204</v>
      </c>
    </row>
    <row r="17" spans="3:5" ht="12.75">
      <c r="C17" t="s">
        <v>79</v>
      </c>
      <c r="D17" t="s">
        <v>5</v>
      </c>
      <c r="E17" s="4" t="s">
        <v>205</v>
      </c>
    </row>
    <row r="18" spans="3:5" ht="12.75">
      <c r="C18" t="s">
        <v>14</v>
      </c>
      <c r="D18" t="s">
        <v>51</v>
      </c>
      <c r="E18" s="4" t="s">
        <v>206</v>
      </c>
    </row>
    <row r="19" spans="3:5" ht="12.75">
      <c r="C19" t="s">
        <v>7</v>
      </c>
      <c r="D19" t="s">
        <v>40</v>
      </c>
      <c r="E19" s="4" t="s">
        <v>207</v>
      </c>
    </row>
    <row r="20" spans="3:5" ht="12.75">
      <c r="C20" t="s">
        <v>13</v>
      </c>
      <c r="D20" t="s">
        <v>81</v>
      </c>
      <c r="E20" s="4" t="s">
        <v>207</v>
      </c>
    </row>
    <row r="21" spans="3:5" ht="12.75">
      <c r="C21" t="s">
        <v>9</v>
      </c>
      <c r="D21" t="s">
        <v>51</v>
      </c>
      <c r="E21" s="4" t="s">
        <v>208</v>
      </c>
    </row>
    <row r="22" spans="3:5" ht="12.75">
      <c r="C22" t="s">
        <v>16</v>
      </c>
      <c r="D22" t="s">
        <v>9</v>
      </c>
      <c r="E22" s="4" t="s">
        <v>209</v>
      </c>
    </row>
    <row r="23" spans="3:5" ht="12.75">
      <c r="C23" t="s">
        <v>13</v>
      </c>
      <c r="D23" t="s">
        <v>210</v>
      </c>
      <c r="E23" s="4" t="s">
        <v>211</v>
      </c>
    </row>
    <row r="24" spans="3:5" ht="12.75">
      <c r="C24" t="s">
        <v>20</v>
      </c>
      <c r="D24" t="s">
        <v>9</v>
      </c>
      <c r="E24" s="4" t="s">
        <v>212</v>
      </c>
    </row>
    <row r="25" spans="3:5" ht="12.75">
      <c r="C25" t="s">
        <v>52</v>
      </c>
      <c r="D25" t="s">
        <v>7</v>
      </c>
      <c r="E25" s="4" t="s">
        <v>213</v>
      </c>
    </row>
    <row r="26" spans="3:5" ht="12.75">
      <c r="C26" t="s">
        <v>10</v>
      </c>
      <c r="D26" t="s">
        <v>18</v>
      </c>
      <c r="E26" s="4" t="s">
        <v>214</v>
      </c>
    </row>
    <row r="27" spans="3:5" ht="12.75">
      <c r="C27" t="s">
        <v>80</v>
      </c>
      <c r="D27" t="s">
        <v>7</v>
      </c>
      <c r="E27" s="4" t="s">
        <v>215</v>
      </c>
    </row>
    <row r="28" spans="3:5" ht="12.75">
      <c r="C28" t="s">
        <v>16</v>
      </c>
      <c r="D28" t="s">
        <v>51</v>
      </c>
      <c r="E28" s="4" t="s">
        <v>216</v>
      </c>
    </row>
    <row r="29" spans="3:5" ht="12.75">
      <c r="C29" t="s">
        <v>18</v>
      </c>
      <c r="D29" t="s">
        <v>7</v>
      </c>
      <c r="E29" s="4" t="s">
        <v>217</v>
      </c>
    </row>
    <row r="30" spans="3:5" ht="12.75">
      <c r="C30" t="s">
        <v>7</v>
      </c>
      <c r="D30" t="s">
        <v>53</v>
      </c>
      <c r="E30" s="4" t="s">
        <v>218</v>
      </c>
    </row>
    <row r="31" spans="3:5" ht="12.75">
      <c r="C31" t="s">
        <v>10</v>
      </c>
      <c r="D31" t="s">
        <v>78</v>
      </c>
      <c r="E31" s="4" t="s">
        <v>219</v>
      </c>
    </row>
    <row r="32" spans="3:5" ht="12.75">
      <c r="C32" t="s">
        <v>78</v>
      </c>
      <c r="D32" t="s">
        <v>7</v>
      </c>
      <c r="E32" s="4" t="s">
        <v>220</v>
      </c>
    </row>
    <row r="33" spans="3:5" ht="12.75">
      <c r="C33" t="s">
        <v>52</v>
      </c>
      <c r="D33" t="s">
        <v>51</v>
      </c>
      <c r="E33" s="4" t="s">
        <v>221</v>
      </c>
    </row>
    <row r="34" spans="3:5" ht="12.75">
      <c r="C34" t="s">
        <v>14</v>
      </c>
      <c r="D34" t="s">
        <v>40</v>
      </c>
      <c r="E34" s="4" t="s">
        <v>222</v>
      </c>
    </row>
    <row r="35" spans="3:5" ht="12.75">
      <c r="C35" t="s">
        <v>77</v>
      </c>
      <c r="D35" t="s">
        <v>199</v>
      </c>
      <c r="E35" s="4" t="s">
        <v>223</v>
      </c>
    </row>
    <row r="36" spans="3:5" ht="12.75">
      <c r="C36" t="s">
        <v>53</v>
      </c>
      <c r="D36" t="s">
        <v>51</v>
      </c>
      <c r="E36" s="4" t="s">
        <v>224</v>
      </c>
    </row>
    <row r="37" spans="3:5" ht="12.75">
      <c r="C37" t="s">
        <v>10</v>
      </c>
      <c r="D37" t="s">
        <v>40</v>
      </c>
      <c r="E37" s="4" t="s">
        <v>225</v>
      </c>
    </row>
    <row r="38" spans="3:5" ht="12.75">
      <c r="C38" t="s">
        <v>16</v>
      </c>
      <c r="D38" t="s">
        <v>7</v>
      </c>
      <c r="E38" s="4" t="s">
        <v>226</v>
      </c>
    </row>
    <row r="39" spans="3:5" ht="12.75">
      <c r="C39" t="s">
        <v>10</v>
      </c>
      <c r="D39" t="s">
        <v>51</v>
      </c>
      <c r="E39" s="4" t="s">
        <v>227</v>
      </c>
    </row>
    <row r="40" spans="3:5" ht="12.75">
      <c r="C40" t="s">
        <v>20</v>
      </c>
      <c r="D40" t="s">
        <v>5</v>
      </c>
      <c r="E40" s="4" t="s">
        <v>227</v>
      </c>
    </row>
    <row r="41" spans="3:5" ht="12.75">
      <c r="C41" t="s">
        <v>81</v>
      </c>
      <c r="D41" t="s">
        <v>199</v>
      </c>
      <c r="E41" s="4" t="s">
        <v>228</v>
      </c>
    </row>
    <row r="42" spans="3:5" ht="12.75">
      <c r="C42" t="s">
        <v>10</v>
      </c>
      <c r="D42" t="s">
        <v>88</v>
      </c>
      <c r="E42" s="4" t="s">
        <v>229</v>
      </c>
    </row>
    <row r="43" ht="12.75">
      <c r="E43" s="4"/>
    </row>
    <row r="44" ht="12.75">
      <c r="E44" s="4"/>
    </row>
    <row r="45" spans="2:5" ht="12.75">
      <c r="B45" s="75" t="s">
        <v>230</v>
      </c>
      <c r="C45" s="76"/>
      <c r="D45" s="76"/>
      <c r="E45" s="77"/>
    </row>
    <row r="46" spans="1:5" ht="12.75">
      <c r="A46" s="27"/>
      <c r="B46" s="78" t="s">
        <v>231</v>
      </c>
      <c r="C46" s="79"/>
      <c r="D46" s="79"/>
      <c r="E46" s="80"/>
    </row>
    <row r="47" spans="1:5" ht="12.75">
      <c r="A47" s="27"/>
      <c r="B47" s="78" t="s">
        <v>232</v>
      </c>
      <c r="C47" s="79"/>
      <c r="D47" s="79"/>
      <c r="E47" s="80"/>
    </row>
    <row r="48" spans="1:5" ht="12.75">
      <c r="A48" s="27"/>
      <c r="B48" s="78" t="s">
        <v>233</v>
      </c>
      <c r="C48" s="79"/>
      <c r="D48" s="79"/>
      <c r="E48" s="80"/>
    </row>
    <row r="49" spans="1:5" ht="12.75">
      <c r="A49" s="27"/>
      <c r="B49" s="78" t="s">
        <v>234</v>
      </c>
      <c r="C49" s="79"/>
      <c r="D49" s="79"/>
      <c r="E49" s="80"/>
    </row>
    <row r="50" spans="1:5" ht="12.75">
      <c r="A50" s="27"/>
      <c r="B50" s="78" t="s">
        <v>235</v>
      </c>
      <c r="C50" s="79"/>
      <c r="D50" s="79"/>
      <c r="E50" s="80"/>
    </row>
    <row r="51" spans="1:5" ht="12.75">
      <c r="A51" s="27"/>
      <c r="B51" s="78"/>
      <c r="C51" s="79" t="s">
        <v>236</v>
      </c>
      <c r="D51" s="79"/>
      <c r="E51" s="80"/>
    </row>
    <row r="52" spans="1:5" ht="12.75">
      <c r="A52" s="27"/>
      <c r="B52" s="78"/>
      <c r="C52" s="79" t="s">
        <v>237</v>
      </c>
      <c r="D52" s="79"/>
      <c r="E52" s="80"/>
    </row>
    <row r="53" spans="1:5" ht="12.75">
      <c r="A53" s="27"/>
      <c r="B53" s="78"/>
      <c r="C53" s="79" t="s">
        <v>238</v>
      </c>
      <c r="D53" s="79"/>
      <c r="E53" s="80"/>
    </row>
    <row r="54" spans="1:5" ht="12.75">
      <c r="A54" s="27"/>
      <c r="B54" s="81"/>
      <c r="C54" s="82" t="s">
        <v>239</v>
      </c>
      <c r="D54" s="82"/>
      <c r="E54" s="83"/>
    </row>
    <row r="55" spans="1:4" ht="12.75">
      <c r="A55" s="27"/>
      <c r="B55" s="27"/>
      <c r="C55" s="27"/>
      <c r="D55" s="27"/>
    </row>
    <row r="56" spans="1:4" ht="114.75" customHeight="1">
      <c r="A56" s="27"/>
      <c r="B56" s="27"/>
      <c r="C56" s="27"/>
      <c r="D56" s="27"/>
    </row>
  </sheetData>
  <printOptions/>
  <pageMargins left="0.75" right="0.75" top="0.64" bottom="0.67" header="0.5" footer="0.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7.8515625" style="0" customWidth="1"/>
    <col min="3" max="6" width="9.28125" style="0" customWidth="1"/>
    <col min="7" max="7" width="1.28515625" style="0" customWidth="1"/>
    <col min="8" max="11" width="8.28125" style="0" customWidth="1"/>
    <col min="12" max="12" width="1.421875" style="0" customWidth="1"/>
    <col min="13" max="13" width="2.28125" style="0" customWidth="1"/>
  </cols>
  <sheetData>
    <row r="1" ht="12.75">
      <c r="K1" s="2" t="s">
        <v>240</v>
      </c>
    </row>
    <row r="2" spans="1:11" ht="12.75">
      <c r="A2" s="1"/>
      <c r="K2" s="2"/>
    </row>
    <row r="3" spans="1:11" ht="12.75">
      <c r="A3" s="14" t="s">
        <v>241</v>
      </c>
      <c r="K3" s="2"/>
    </row>
    <row r="4" ht="12.75">
      <c r="A4" s="84"/>
    </row>
    <row r="5" spans="2:9" ht="12.75">
      <c r="B5" s="85" t="s">
        <v>242</v>
      </c>
      <c r="C5" s="86"/>
      <c r="D5" s="86"/>
      <c r="E5" s="86"/>
      <c r="F5" s="86"/>
      <c r="G5" s="86"/>
      <c r="H5" s="86"/>
      <c r="I5" s="87"/>
    </row>
    <row r="6" spans="2:9" ht="12.75">
      <c r="B6" s="88" t="s">
        <v>243</v>
      </c>
      <c r="C6" s="89"/>
      <c r="D6" s="89"/>
      <c r="E6" s="89"/>
      <c r="F6" s="89"/>
      <c r="G6" s="89"/>
      <c r="H6" s="89"/>
      <c r="I6" s="90"/>
    </row>
    <row r="7" spans="2:9" ht="12.75">
      <c r="B7" s="91" t="s">
        <v>244</v>
      </c>
      <c r="C7" s="89"/>
      <c r="D7" s="89"/>
      <c r="E7" s="89"/>
      <c r="F7" s="89"/>
      <c r="G7" s="89"/>
      <c r="H7" s="89"/>
      <c r="I7" s="90"/>
    </row>
    <row r="8" spans="2:9" ht="12.75">
      <c r="B8" s="92" t="s">
        <v>245</v>
      </c>
      <c r="C8" s="93"/>
      <c r="D8" s="93"/>
      <c r="E8" s="93"/>
      <c r="F8" s="93"/>
      <c r="G8" s="93"/>
      <c r="H8" s="93"/>
      <c r="I8" s="94"/>
    </row>
    <row r="9" ht="12.75">
      <c r="A9" s="71"/>
    </row>
    <row r="10" spans="3:8" ht="12.75">
      <c r="C10" s="1" t="s">
        <v>246</v>
      </c>
      <c r="H10" s="3" t="s">
        <v>247</v>
      </c>
    </row>
    <row r="11" spans="3:8" ht="12.75">
      <c r="C11" s="1"/>
      <c r="H11" s="1" t="s">
        <v>248</v>
      </c>
    </row>
    <row r="12" spans="3:11" ht="12.75">
      <c r="C12" t="s">
        <v>249</v>
      </c>
      <c r="D12" t="s">
        <v>250</v>
      </c>
      <c r="E12" t="s">
        <v>251</v>
      </c>
      <c r="F12" t="s">
        <v>252</v>
      </c>
      <c r="H12" t="s">
        <v>249</v>
      </c>
      <c r="I12" t="s">
        <v>250</v>
      </c>
      <c r="J12" t="s">
        <v>251</v>
      </c>
      <c r="K12" s="12" t="s">
        <v>139</v>
      </c>
    </row>
    <row r="13" spans="8:11" ht="12.75">
      <c r="H13" s="95"/>
      <c r="I13" s="95"/>
      <c r="J13" s="95"/>
      <c r="K13" s="95"/>
    </row>
    <row r="14" spans="1:11" ht="12.75">
      <c r="A14" s="3" t="s">
        <v>166</v>
      </c>
      <c r="H14" s="21"/>
      <c r="I14" s="21"/>
      <c r="J14" s="21"/>
      <c r="K14" s="21"/>
    </row>
    <row r="15" spans="2:11" ht="12.75" customHeight="1">
      <c r="B15" t="s">
        <v>104</v>
      </c>
      <c r="C15" s="5">
        <v>3</v>
      </c>
      <c r="D15" s="5">
        <v>15</v>
      </c>
      <c r="E15" s="5">
        <v>92</v>
      </c>
      <c r="F15" s="59">
        <v>110</v>
      </c>
      <c r="H15" s="21">
        <f aca="true" t="shared" si="0" ref="H15:H23">C15/C$112</f>
        <v>0.011450381679389313</v>
      </c>
      <c r="I15" s="21">
        <f aca="true" t="shared" si="1" ref="I15:I23">D15/D$112</f>
        <v>0.006768953068592058</v>
      </c>
      <c r="J15" s="21">
        <f aca="true" t="shared" si="2" ref="J15:J23">E15/E$112</f>
        <v>0.008598130841121496</v>
      </c>
      <c r="K15" s="21">
        <f aca="true" t="shared" si="3" ref="K15:K23">F15/F$112</f>
        <v>0.008347245409015025</v>
      </c>
    </row>
    <row r="16" spans="2:11" ht="12.75" customHeight="1">
      <c r="B16" t="s">
        <v>91</v>
      </c>
      <c r="C16" s="5">
        <v>6</v>
      </c>
      <c r="D16" s="5">
        <v>48</v>
      </c>
      <c r="E16" s="5">
        <v>159</v>
      </c>
      <c r="F16" s="59">
        <v>213</v>
      </c>
      <c r="H16" s="21">
        <f t="shared" si="0"/>
        <v>0.022900763358778626</v>
      </c>
      <c r="I16" s="21">
        <f t="shared" si="1"/>
        <v>0.021660649819494584</v>
      </c>
      <c r="J16" s="21">
        <f t="shared" si="2"/>
        <v>0.014859813084112149</v>
      </c>
      <c r="K16" s="21">
        <f t="shared" si="3"/>
        <v>0.01616330247382</v>
      </c>
    </row>
    <row r="17" spans="2:11" ht="12.75" customHeight="1">
      <c r="B17" t="s">
        <v>10</v>
      </c>
      <c r="C17" s="5">
        <v>22</v>
      </c>
      <c r="D17" s="5">
        <v>230</v>
      </c>
      <c r="E17" s="5">
        <v>1356</v>
      </c>
      <c r="F17" s="59">
        <v>1608</v>
      </c>
      <c r="H17" s="21">
        <f t="shared" si="0"/>
        <v>0.08396946564885496</v>
      </c>
      <c r="I17" s="21">
        <f t="shared" si="1"/>
        <v>0.10379061371841156</v>
      </c>
      <c r="J17" s="21">
        <f t="shared" si="2"/>
        <v>0.12672897196261682</v>
      </c>
      <c r="K17" s="21">
        <f t="shared" si="3"/>
        <v>0.1220215510699651</v>
      </c>
    </row>
    <row r="18" spans="2:11" ht="12.75" customHeight="1">
      <c r="B18" t="s">
        <v>111</v>
      </c>
      <c r="C18" s="5">
        <v>2</v>
      </c>
      <c r="D18" s="5">
        <v>7</v>
      </c>
      <c r="E18" s="5">
        <v>60</v>
      </c>
      <c r="F18" s="59">
        <v>69</v>
      </c>
      <c r="H18" s="21">
        <f t="shared" si="0"/>
        <v>0.007633587786259542</v>
      </c>
      <c r="I18" s="21">
        <f t="shared" si="1"/>
        <v>0.00315884476534296</v>
      </c>
      <c r="J18" s="21">
        <f t="shared" si="2"/>
        <v>0.005607476635514018</v>
      </c>
      <c r="K18" s="21">
        <f t="shared" si="3"/>
        <v>0.005235999392927607</v>
      </c>
    </row>
    <row r="19" spans="2:11" ht="12.75" customHeight="1">
      <c r="B19" t="s">
        <v>126</v>
      </c>
      <c r="C19" s="5">
        <v>0</v>
      </c>
      <c r="D19" s="5">
        <v>1</v>
      </c>
      <c r="E19" s="5">
        <v>18</v>
      </c>
      <c r="F19" s="59">
        <v>19</v>
      </c>
      <c r="H19" s="21">
        <f t="shared" si="0"/>
        <v>0</v>
      </c>
      <c r="I19" s="21">
        <f t="shared" si="1"/>
        <v>0.0004512635379061372</v>
      </c>
      <c r="J19" s="21">
        <f t="shared" si="2"/>
        <v>0.0016822429906542056</v>
      </c>
      <c r="K19" s="21">
        <f t="shared" si="3"/>
        <v>0.0014417969342844135</v>
      </c>
    </row>
    <row r="20" spans="2:11" ht="12.75" customHeight="1">
      <c r="B20" t="s">
        <v>132</v>
      </c>
      <c r="C20" s="5">
        <v>1</v>
      </c>
      <c r="D20" s="5">
        <v>2</v>
      </c>
      <c r="E20" s="5">
        <v>12</v>
      </c>
      <c r="F20" s="59">
        <v>15</v>
      </c>
      <c r="H20" s="21">
        <f t="shared" si="0"/>
        <v>0.003816793893129771</v>
      </c>
      <c r="I20" s="21">
        <f t="shared" si="1"/>
        <v>0.0009025270758122744</v>
      </c>
      <c r="J20" s="21">
        <f t="shared" si="2"/>
        <v>0.0011214953271028037</v>
      </c>
      <c r="K20" s="21">
        <f t="shared" si="3"/>
        <v>0.001138260737592958</v>
      </c>
    </row>
    <row r="21" spans="2:11" ht="12.75" customHeight="1">
      <c r="B21" t="s">
        <v>115</v>
      </c>
      <c r="C21" s="5">
        <v>2</v>
      </c>
      <c r="D21" s="5">
        <v>5</v>
      </c>
      <c r="E21" s="5">
        <v>44</v>
      </c>
      <c r="F21" s="59">
        <v>51</v>
      </c>
      <c r="H21" s="21">
        <f t="shared" si="0"/>
        <v>0.007633587786259542</v>
      </c>
      <c r="I21" s="21">
        <f t="shared" si="1"/>
        <v>0.002256317689530686</v>
      </c>
      <c r="J21" s="21">
        <f t="shared" si="2"/>
        <v>0.00411214953271028</v>
      </c>
      <c r="K21" s="21">
        <f t="shared" si="3"/>
        <v>0.003870086507816057</v>
      </c>
    </row>
    <row r="22" spans="2:11" ht="12.75" customHeight="1">
      <c r="B22" t="s">
        <v>78</v>
      </c>
      <c r="C22" s="5">
        <v>16</v>
      </c>
      <c r="D22" s="5">
        <v>97</v>
      </c>
      <c r="E22" s="5">
        <v>351</v>
      </c>
      <c r="F22" s="59">
        <v>464</v>
      </c>
      <c r="H22" s="21">
        <f t="shared" si="0"/>
        <v>0.061068702290076333</v>
      </c>
      <c r="I22" s="21">
        <f t="shared" si="1"/>
        <v>0.043772563176895304</v>
      </c>
      <c r="J22" s="21">
        <f t="shared" si="2"/>
        <v>0.03280373831775701</v>
      </c>
      <c r="K22" s="21">
        <f t="shared" si="3"/>
        <v>0.035210198816208835</v>
      </c>
    </row>
    <row r="23" spans="2:11" ht="12.75" customHeight="1">
      <c r="B23" t="s">
        <v>96</v>
      </c>
      <c r="C23" s="5">
        <v>0</v>
      </c>
      <c r="D23" s="5">
        <v>21</v>
      </c>
      <c r="E23" s="5">
        <v>153</v>
      </c>
      <c r="F23" s="59">
        <v>174</v>
      </c>
      <c r="H23" s="21">
        <f t="shared" si="0"/>
        <v>0</v>
      </c>
      <c r="I23" s="21">
        <f t="shared" si="1"/>
        <v>0.00947653429602888</v>
      </c>
      <c r="J23" s="21">
        <f t="shared" si="2"/>
        <v>0.014299065420560747</v>
      </c>
      <c r="K23" s="21">
        <f t="shared" si="3"/>
        <v>0.013203824556078313</v>
      </c>
    </row>
    <row r="24" spans="3:11" ht="12.75" customHeight="1">
      <c r="C24" s="5"/>
      <c r="D24" s="5"/>
      <c r="E24" s="5"/>
      <c r="F24" s="59"/>
      <c r="H24" s="21"/>
      <c r="I24" s="21"/>
      <c r="J24" s="21"/>
      <c r="K24" s="21"/>
    </row>
    <row r="25" spans="1:11" ht="12.75">
      <c r="A25" s="3" t="s">
        <v>167</v>
      </c>
      <c r="C25" s="5"/>
      <c r="D25" s="5"/>
      <c r="E25" s="5"/>
      <c r="F25" s="59"/>
      <c r="H25" s="21"/>
      <c r="I25" s="21"/>
      <c r="J25" s="21"/>
      <c r="K25" s="21"/>
    </row>
    <row r="26" spans="2:11" ht="12.75">
      <c r="B26" t="s">
        <v>109</v>
      </c>
      <c r="C26" s="5">
        <v>4</v>
      </c>
      <c r="D26" s="5">
        <v>18</v>
      </c>
      <c r="E26" s="5">
        <v>60</v>
      </c>
      <c r="F26" s="59">
        <v>82</v>
      </c>
      <c r="H26" s="21">
        <f aca="true" t="shared" si="4" ref="H26:K31">C26/C$112</f>
        <v>0.015267175572519083</v>
      </c>
      <c r="I26" s="21">
        <f t="shared" si="4"/>
        <v>0.008122743682310469</v>
      </c>
      <c r="J26" s="21">
        <f t="shared" si="4"/>
        <v>0.005607476635514018</v>
      </c>
      <c r="K26" s="21">
        <f t="shared" si="4"/>
        <v>0.006222492032174837</v>
      </c>
    </row>
    <row r="27" spans="2:11" ht="12.75">
      <c r="B27" t="s">
        <v>134</v>
      </c>
      <c r="C27" s="5">
        <v>1</v>
      </c>
      <c r="D27" s="5">
        <v>1</v>
      </c>
      <c r="E27" s="5">
        <v>6</v>
      </c>
      <c r="F27" s="59">
        <v>8</v>
      </c>
      <c r="H27" s="21">
        <f t="shared" si="4"/>
        <v>0.003816793893129771</v>
      </c>
      <c r="I27" s="21">
        <f t="shared" si="4"/>
        <v>0.0004512635379061372</v>
      </c>
      <c r="J27" s="21">
        <f t="shared" si="4"/>
        <v>0.0005607476635514019</v>
      </c>
      <c r="K27" s="21">
        <f t="shared" si="4"/>
        <v>0.0006070723933829109</v>
      </c>
    </row>
    <row r="28" spans="2:11" ht="12.75">
      <c r="B28" t="s">
        <v>112</v>
      </c>
      <c r="C28" s="5">
        <v>2</v>
      </c>
      <c r="D28" s="5">
        <v>10</v>
      </c>
      <c r="E28" s="5">
        <v>48</v>
      </c>
      <c r="F28" s="59">
        <v>60</v>
      </c>
      <c r="H28" s="21">
        <f t="shared" si="4"/>
        <v>0.007633587786259542</v>
      </c>
      <c r="I28" s="21">
        <f t="shared" si="4"/>
        <v>0.004512635379061372</v>
      </c>
      <c r="J28" s="21">
        <f t="shared" si="4"/>
        <v>0.004485981308411215</v>
      </c>
      <c r="K28" s="21">
        <f t="shared" si="4"/>
        <v>0.004553042950371832</v>
      </c>
    </row>
    <row r="29" spans="2:11" ht="12.75">
      <c r="B29" t="s">
        <v>125</v>
      </c>
      <c r="C29" s="5">
        <v>1</v>
      </c>
      <c r="D29" s="5">
        <v>4</v>
      </c>
      <c r="E29" s="5">
        <v>26</v>
      </c>
      <c r="F29" s="59">
        <v>31</v>
      </c>
      <c r="H29" s="21">
        <f t="shared" si="4"/>
        <v>0.003816793893129771</v>
      </c>
      <c r="I29" s="21">
        <f t="shared" si="4"/>
        <v>0.0018050541516245488</v>
      </c>
      <c r="J29" s="21">
        <f t="shared" si="4"/>
        <v>0.002429906542056075</v>
      </c>
      <c r="K29" s="21">
        <f t="shared" si="4"/>
        <v>0.0023524055243587796</v>
      </c>
    </row>
    <row r="30" spans="2:11" ht="12.75">
      <c r="B30" t="s">
        <v>137</v>
      </c>
      <c r="C30" s="5">
        <v>0</v>
      </c>
      <c r="D30" s="5">
        <v>0</v>
      </c>
      <c r="E30" s="5">
        <v>1</v>
      </c>
      <c r="F30" s="59">
        <v>1</v>
      </c>
      <c r="H30" s="21">
        <f t="shared" si="4"/>
        <v>0</v>
      </c>
      <c r="I30" s="21">
        <f t="shared" si="4"/>
        <v>0</v>
      </c>
      <c r="J30" s="21">
        <f t="shared" si="4"/>
        <v>9.345794392523364E-05</v>
      </c>
      <c r="K30" s="21">
        <f t="shared" si="4"/>
        <v>7.588404917286387E-05</v>
      </c>
    </row>
    <row r="31" spans="2:11" ht="12.75">
      <c r="B31" t="s">
        <v>123</v>
      </c>
      <c r="C31" s="5">
        <v>1</v>
      </c>
      <c r="D31" s="5">
        <v>5</v>
      </c>
      <c r="E31" s="5">
        <v>28</v>
      </c>
      <c r="F31" s="59">
        <v>34</v>
      </c>
      <c r="H31" s="21">
        <f t="shared" si="4"/>
        <v>0.003816793893129771</v>
      </c>
      <c r="I31" s="21">
        <f t="shared" si="4"/>
        <v>0.002256317689530686</v>
      </c>
      <c r="J31" s="21">
        <f t="shared" si="4"/>
        <v>0.002616822429906542</v>
      </c>
      <c r="K31" s="21">
        <f t="shared" si="4"/>
        <v>0.002580057671877371</v>
      </c>
    </row>
    <row r="32" spans="3:11" ht="12.75" customHeight="1">
      <c r="C32" s="5"/>
      <c r="D32" s="5"/>
      <c r="E32" s="5"/>
      <c r="F32" s="59"/>
      <c r="H32" s="21"/>
      <c r="I32" s="21"/>
      <c r="J32" s="21"/>
      <c r="K32" s="21"/>
    </row>
    <row r="33" spans="1:11" ht="12.75">
      <c r="A33" s="3" t="s">
        <v>168</v>
      </c>
      <c r="C33" s="5"/>
      <c r="D33" s="5"/>
      <c r="E33" s="5"/>
      <c r="F33" s="59"/>
      <c r="H33" s="21"/>
      <c r="I33" s="21"/>
      <c r="J33" s="21"/>
      <c r="K33" s="21"/>
    </row>
    <row r="34" spans="2:11" ht="12.75">
      <c r="B34" t="s">
        <v>92</v>
      </c>
      <c r="C34" s="5">
        <v>1</v>
      </c>
      <c r="D34" s="5">
        <v>20</v>
      </c>
      <c r="E34" s="5">
        <v>168</v>
      </c>
      <c r="F34" s="59">
        <v>189</v>
      </c>
      <c r="H34" s="21">
        <f aca="true" t="shared" si="5" ref="H34:H43">C34/C$112</f>
        <v>0.003816793893129771</v>
      </c>
      <c r="I34" s="21">
        <f aca="true" t="shared" si="6" ref="I34:I43">D34/D$112</f>
        <v>0.009025270758122744</v>
      </c>
      <c r="J34" s="21">
        <f aca="true" t="shared" si="7" ref="J34:J43">E34/E$112</f>
        <v>0.015700934579439253</v>
      </c>
      <c r="K34" s="21">
        <f aca="true" t="shared" si="8" ref="K34:K43">F34/F$112</f>
        <v>0.01434208529367127</v>
      </c>
    </row>
    <row r="35" spans="2:11" ht="12.75">
      <c r="B35" t="s">
        <v>79</v>
      </c>
      <c r="C35" s="5">
        <v>9</v>
      </c>
      <c r="D35" s="5">
        <v>73</v>
      </c>
      <c r="E35" s="5">
        <v>436</v>
      </c>
      <c r="F35" s="59">
        <v>518</v>
      </c>
      <c r="H35" s="21">
        <f t="shared" si="5"/>
        <v>0.03435114503816794</v>
      </c>
      <c r="I35" s="21">
        <f t="shared" si="6"/>
        <v>0.03294223826714802</v>
      </c>
      <c r="J35" s="21">
        <f t="shared" si="7"/>
        <v>0.04074766355140187</v>
      </c>
      <c r="K35" s="21">
        <f t="shared" si="8"/>
        <v>0.03930793747154348</v>
      </c>
    </row>
    <row r="36" spans="2:11" ht="12.75">
      <c r="B36" t="s">
        <v>127</v>
      </c>
      <c r="C36" s="5">
        <v>0</v>
      </c>
      <c r="D36" s="5">
        <v>12</v>
      </c>
      <c r="E36" s="5">
        <v>14</v>
      </c>
      <c r="F36" s="59">
        <v>26</v>
      </c>
      <c r="H36" s="21">
        <f t="shared" si="5"/>
        <v>0</v>
      </c>
      <c r="I36" s="21">
        <f t="shared" si="6"/>
        <v>0.005415162454873646</v>
      </c>
      <c r="J36" s="21">
        <f t="shared" si="7"/>
        <v>0.001308411214953271</v>
      </c>
      <c r="K36" s="21">
        <f t="shared" si="8"/>
        <v>0.0019729852784944606</v>
      </c>
    </row>
    <row r="37" spans="2:11" ht="12.75">
      <c r="B37" t="s">
        <v>113</v>
      </c>
      <c r="C37" s="5">
        <v>0</v>
      </c>
      <c r="D37" s="5">
        <v>10</v>
      </c>
      <c r="E37" s="5">
        <v>46</v>
      </c>
      <c r="F37" s="59">
        <v>56</v>
      </c>
      <c r="H37" s="21">
        <f t="shared" si="5"/>
        <v>0</v>
      </c>
      <c r="I37" s="21">
        <f t="shared" si="6"/>
        <v>0.004512635379061372</v>
      </c>
      <c r="J37" s="21">
        <f t="shared" si="7"/>
        <v>0.004299065420560748</v>
      </c>
      <c r="K37" s="21">
        <f t="shared" si="8"/>
        <v>0.004249506753680376</v>
      </c>
    </row>
    <row r="38" spans="2:11" ht="12.75">
      <c r="B38" t="s">
        <v>106</v>
      </c>
      <c r="C38" s="5">
        <v>4</v>
      </c>
      <c r="D38" s="5">
        <v>21</v>
      </c>
      <c r="E38" s="5">
        <v>71</v>
      </c>
      <c r="F38" s="59">
        <v>96</v>
      </c>
      <c r="H38" s="21">
        <f t="shared" si="5"/>
        <v>0.015267175572519083</v>
      </c>
      <c r="I38" s="21">
        <f t="shared" si="6"/>
        <v>0.00947653429602888</v>
      </c>
      <c r="J38" s="21">
        <f t="shared" si="7"/>
        <v>0.0066355140186915886</v>
      </c>
      <c r="K38" s="21">
        <f t="shared" si="8"/>
        <v>0.007284868720594931</v>
      </c>
    </row>
    <row r="39" spans="2:11" ht="12.75">
      <c r="B39" t="s">
        <v>52</v>
      </c>
      <c r="C39" s="5">
        <v>25</v>
      </c>
      <c r="D39" s="5">
        <v>119</v>
      </c>
      <c r="E39" s="5">
        <v>311</v>
      </c>
      <c r="F39" s="59">
        <v>455</v>
      </c>
      <c r="H39" s="21">
        <f t="shared" si="5"/>
        <v>0.09541984732824428</v>
      </c>
      <c r="I39" s="21">
        <f t="shared" si="6"/>
        <v>0.053700361010830325</v>
      </c>
      <c r="J39" s="21">
        <f t="shared" si="7"/>
        <v>0.029065420560747665</v>
      </c>
      <c r="K39" s="21">
        <f t="shared" si="8"/>
        <v>0.03452724237365306</v>
      </c>
    </row>
    <row r="40" spans="2:11" ht="12.75">
      <c r="B40" t="s">
        <v>14</v>
      </c>
      <c r="C40" s="5">
        <v>45</v>
      </c>
      <c r="D40" s="5">
        <v>254</v>
      </c>
      <c r="E40" s="5">
        <v>1013</v>
      </c>
      <c r="F40" s="59">
        <v>1312</v>
      </c>
      <c r="H40" s="21">
        <f t="shared" si="5"/>
        <v>0.1717557251908397</v>
      </c>
      <c r="I40" s="21">
        <f t="shared" si="6"/>
        <v>0.11462093862815885</v>
      </c>
      <c r="J40" s="21">
        <f t="shared" si="7"/>
        <v>0.09467289719626168</v>
      </c>
      <c r="K40" s="21">
        <f t="shared" si="8"/>
        <v>0.09955987251479739</v>
      </c>
    </row>
    <row r="41" spans="2:11" ht="12.75">
      <c r="B41" t="s">
        <v>20</v>
      </c>
      <c r="C41" s="5">
        <v>5</v>
      </c>
      <c r="D41" s="5">
        <v>49</v>
      </c>
      <c r="E41" s="5">
        <v>647</v>
      </c>
      <c r="F41" s="59">
        <v>701</v>
      </c>
      <c r="H41" s="21">
        <f t="shared" si="5"/>
        <v>0.019083969465648856</v>
      </c>
      <c r="I41" s="21">
        <f t="shared" si="6"/>
        <v>0.02211191335740072</v>
      </c>
      <c r="J41" s="21">
        <f t="shared" si="7"/>
        <v>0.06046728971962617</v>
      </c>
      <c r="K41" s="21">
        <f t="shared" si="8"/>
        <v>0.053194718470177565</v>
      </c>
    </row>
    <row r="42" spans="2:11" ht="12.75">
      <c r="B42" t="s">
        <v>120</v>
      </c>
      <c r="C42" s="5">
        <v>0</v>
      </c>
      <c r="D42" s="5">
        <v>8</v>
      </c>
      <c r="E42" s="5">
        <v>29</v>
      </c>
      <c r="F42" s="59">
        <v>37</v>
      </c>
      <c r="H42" s="21">
        <f t="shared" si="5"/>
        <v>0</v>
      </c>
      <c r="I42" s="21">
        <f t="shared" si="6"/>
        <v>0.0036101083032490976</v>
      </c>
      <c r="J42" s="21">
        <f t="shared" si="7"/>
        <v>0.0027102803738317757</v>
      </c>
      <c r="K42" s="21">
        <f t="shared" si="8"/>
        <v>0.002807709819395963</v>
      </c>
    </row>
    <row r="43" spans="2:11" ht="12.75">
      <c r="B43" t="s">
        <v>45</v>
      </c>
      <c r="C43" s="5">
        <v>2</v>
      </c>
      <c r="D43" s="5">
        <v>15</v>
      </c>
      <c r="E43" s="5">
        <v>91</v>
      </c>
      <c r="F43" s="59">
        <v>108</v>
      </c>
      <c r="H43" s="21">
        <f t="shared" si="5"/>
        <v>0.007633587786259542</v>
      </c>
      <c r="I43" s="21">
        <f t="shared" si="6"/>
        <v>0.006768953068592058</v>
      </c>
      <c r="J43" s="21">
        <f t="shared" si="7"/>
        <v>0.008504672897196261</v>
      </c>
      <c r="K43" s="21">
        <f t="shared" si="8"/>
        <v>0.008195477310669297</v>
      </c>
    </row>
    <row r="44" spans="3:11" ht="12.75" customHeight="1">
      <c r="C44" s="5"/>
      <c r="D44" s="5"/>
      <c r="E44" s="5"/>
      <c r="F44" s="59"/>
      <c r="H44" s="21"/>
      <c r="I44" s="21"/>
      <c r="J44" s="21"/>
      <c r="K44" s="21"/>
    </row>
    <row r="45" spans="1:11" ht="12.75">
      <c r="A45" s="3" t="s">
        <v>169</v>
      </c>
      <c r="C45" s="5"/>
      <c r="D45" s="5"/>
      <c r="E45" s="5"/>
      <c r="F45" s="59"/>
      <c r="H45" s="21"/>
      <c r="I45" s="21"/>
      <c r="J45" s="21"/>
      <c r="K45" s="21"/>
    </row>
    <row r="46" spans="2:11" ht="12.75">
      <c r="B46" t="s">
        <v>84</v>
      </c>
      <c r="C46" s="5">
        <v>5</v>
      </c>
      <c r="D46" s="5">
        <v>58</v>
      </c>
      <c r="E46" s="5">
        <v>273</v>
      </c>
      <c r="F46" s="59">
        <v>336</v>
      </c>
      <c r="H46" s="21">
        <f aca="true" t="shared" si="9" ref="H46:H55">C46/C$112</f>
        <v>0.019083969465648856</v>
      </c>
      <c r="I46" s="21">
        <f aca="true" t="shared" si="10" ref="I46:I55">D46/D$112</f>
        <v>0.026173285198555957</v>
      </c>
      <c r="J46" s="21">
        <f aca="true" t="shared" si="11" ref="J46:J55">E46/E$112</f>
        <v>0.025514018691588786</v>
      </c>
      <c r="K46" s="21">
        <f aca="true" t="shared" si="12" ref="K46:K55">F46/F$112</f>
        <v>0.025497040522082258</v>
      </c>
    </row>
    <row r="47" spans="2:11" ht="12.75">
      <c r="B47" t="s">
        <v>100</v>
      </c>
      <c r="C47" s="5">
        <v>2</v>
      </c>
      <c r="D47" s="5">
        <v>14</v>
      </c>
      <c r="E47" s="5">
        <v>113</v>
      </c>
      <c r="F47" s="59">
        <v>129</v>
      </c>
      <c r="H47" s="21">
        <f t="shared" si="9"/>
        <v>0.007633587786259542</v>
      </c>
      <c r="I47" s="21">
        <f t="shared" si="10"/>
        <v>0.00631768953068592</v>
      </c>
      <c r="J47" s="21">
        <f t="shared" si="11"/>
        <v>0.010560747663551402</v>
      </c>
      <c r="K47" s="21">
        <f t="shared" si="12"/>
        <v>0.009789042343299439</v>
      </c>
    </row>
    <row r="48" spans="2:11" ht="12.75">
      <c r="B48" t="s">
        <v>16</v>
      </c>
      <c r="C48" s="5">
        <v>18</v>
      </c>
      <c r="D48" s="5">
        <v>197</v>
      </c>
      <c r="E48" s="5">
        <v>1026</v>
      </c>
      <c r="F48" s="59">
        <v>1241</v>
      </c>
      <c r="H48" s="21">
        <f t="shared" si="9"/>
        <v>0.06870229007633588</v>
      </c>
      <c r="I48" s="21">
        <f t="shared" si="10"/>
        <v>0.08889891696750903</v>
      </c>
      <c r="J48" s="21">
        <f t="shared" si="11"/>
        <v>0.09588785046728972</v>
      </c>
      <c r="K48" s="21">
        <f t="shared" si="12"/>
        <v>0.09417210502352405</v>
      </c>
    </row>
    <row r="49" spans="2:11" ht="12.75">
      <c r="B49" t="s">
        <v>102</v>
      </c>
      <c r="C49" s="5">
        <v>0</v>
      </c>
      <c r="D49" s="5">
        <v>12</v>
      </c>
      <c r="E49" s="5">
        <v>100</v>
      </c>
      <c r="F49" s="59">
        <v>112</v>
      </c>
      <c r="H49" s="21">
        <f t="shared" si="9"/>
        <v>0</v>
      </c>
      <c r="I49" s="21">
        <f t="shared" si="10"/>
        <v>0.005415162454873646</v>
      </c>
      <c r="J49" s="21">
        <f t="shared" si="11"/>
        <v>0.009345794392523364</v>
      </c>
      <c r="K49" s="21">
        <f t="shared" si="12"/>
        <v>0.008499013507360752</v>
      </c>
    </row>
    <row r="50" spans="2:11" ht="12.75">
      <c r="B50" t="s">
        <v>27</v>
      </c>
      <c r="C50" s="5">
        <v>51</v>
      </c>
      <c r="D50" s="5">
        <v>387</v>
      </c>
      <c r="E50" s="5">
        <v>2381</v>
      </c>
      <c r="F50" s="59">
        <v>2819</v>
      </c>
      <c r="H50" s="21">
        <f t="shared" si="9"/>
        <v>0.1946564885496183</v>
      </c>
      <c r="I50" s="21">
        <f t="shared" si="10"/>
        <v>0.1746389891696751</v>
      </c>
      <c r="J50" s="21">
        <f t="shared" si="11"/>
        <v>0.2225233644859813</v>
      </c>
      <c r="K50" s="21">
        <f t="shared" si="12"/>
        <v>0.21391713461830322</v>
      </c>
    </row>
    <row r="51" spans="2:11" ht="12.75">
      <c r="B51" t="s">
        <v>44</v>
      </c>
      <c r="C51" s="5">
        <v>19</v>
      </c>
      <c r="D51" s="5">
        <v>249</v>
      </c>
      <c r="E51" s="5">
        <v>1719</v>
      </c>
      <c r="F51" s="59">
        <v>1987</v>
      </c>
      <c r="H51" s="21">
        <f t="shared" si="9"/>
        <v>0.07251908396946564</v>
      </c>
      <c r="I51" s="21">
        <f t="shared" si="10"/>
        <v>0.11236462093862816</v>
      </c>
      <c r="J51" s="21">
        <f t="shared" si="11"/>
        <v>0.16065420560747665</v>
      </c>
      <c r="K51" s="21">
        <f t="shared" si="12"/>
        <v>0.1507816057064805</v>
      </c>
    </row>
    <row r="52" spans="2:11" ht="12.75">
      <c r="B52" t="s">
        <v>93</v>
      </c>
      <c r="C52" s="5">
        <v>7</v>
      </c>
      <c r="D52" s="5">
        <v>17</v>
      </c>
      <c r="E52" s="5">
        <v>171</v>
      </c>
      <c r="F52" s="59">
        <v>195</v>
      </c>
      <c r="H52" s="21">
        <f t="shared" si="9"/>
        <v>0.026717557251908396</v>
      </c>
      <c r="I52" s="21">
        <f t="shared" si="10"/>
        <v>0.007671480144404332</v>
      </c>
      <c r="J52" s="21">
        <f t="shared" si="11"/>
        <v>0.015981308411214954</v>
      </c>
      <c r="K52" s="21">
        <f t="shared" si="12"/>
        <v>0.014797389588708453</v>
      </c>
    </row>
    <row r="53" spans="2:11" ht="12.75">
      <c r="B53" t="s">
        <v>18</v>
      </c>
      <c r="C53" s="5">
        <v>9</v>
      </c>
      <c r="D53" s="5">
        <v>96</v>
      </c>
      <c r="E53" s="5">
        <v>731</v>
      </c>
      <c r="F53" s="59">
        <v>836</v>
      </c>
      <c r="H53" s="21">
        <f t="shared" si="9"/>
        <v>0.03435114503816794</v>
      </c>
      <c r="I53" s="21">
        <f t="shared" si="10"/>
        <v>0.04332129963898917</v>
      </c>
      <c r="J53" s="21">
        <f t="shared" si="11"/>
        <v>0.0683177570093458</v>
      </c>
      <c r="K53" s="21">
        <f t="shared" si="12"/>
        <v>0.06343906510851419</v>
      </c>
    </row>
    <row r="54" spans="2:11" ht="12.75">
      <c r="B54" t="s">
        <v>80</v>
      </c>
      <c r="C54" s="5">
        <v>14</v>
      </c>
      <c r="D54" s="5">
        <v>91</v>
      </c>
      <c r="E54" s="5">
        <v>325</v>
      </c>
      <c r="F54" s="59">
        <v>430</v>
      </c>
      <c r="H54" s="21">
        <f t="shared" si="9"/>
        <v>0.05343511450381679</v>
      </c>
      <c r="I54" s="21">
        <f t="shared" si="10"/>
        <v>0.041064981949458484</v>
      </c>
      <c r="J54" s="21">
        <f t="shared" si="11"/>
        <v>0.030373831775700934</v>
      </c>
      <c r="K54" s="21">
        <f t="shared" si="12"/>
        <v>0.032630141144331465</v>
      </c>
    </row>
    <row r="55" spans="2:11" ht="12.75">
      <c r="B55" t="s">
        <v>7</v>
      </c>
      <c r="C55" s="5">
        <v>94</v>
      </c>
      <c r="D55" s="5">
        <v>467</v>
      </c>
      <c r="E55" s="5">
        <v>1569</v>
      </c>
      <c r="F55" s="59">
        <v>2130</v>
      </c>
      <c r="H55" s="21">
        <f t="shared" si="9"/>
        <v>0.35877862595419846</v>
      </c>
      <c r="I55" s="21">
        <f t="shared" si="10"/>
        <v>0.21074007220216606</v>
      </c>
      <c r="J55" s="21">
        <f t="shared" si="11"/>
        <v>0.1466355140186916</v>
      </c>
      <c r="K55" s="21">
        <f t="shared" si="12"/>
        <v>0.16163302473820004</v>
      </c>
    </row>
    <row r="56" spans="3:11" ht="12.75" customHeight="1">
      <c r="C56" s="5"/>
      <c r="D56" s="5"/>
      <c r="E56" s="5"/>
      <c r="F56" s="59"/>
      <c r="H56" s="21"/>
      <c r="I56" s="21"/>
      <c r="J56" s="21"/>
      <c r="K56" s="21"/>
    </row>
    <row r="57" spans="1:11" ht="12.75">
      <c r="A57" s="3" t="s">
        <v>170</v>
      </c>
      <c r="C57" s="5"/>
      <c r="D57" s="5"/>
      <c r="E57" s="5"/>
      <c r="F57" s="59"/>
      <c r="H57" s="21"/>
      <c r="I57" s="21"/>
      <c r="J57" s="21"/>
      <c r="K57" s="21"/>
    </row>
    <row r="58" spans="2:11" ht="12.75">
      <c r="B58" t="s">
        <v>33</v>
      </c>
      <c r="C58" s="5">
        <v>19</v>
      </c>
      <c r="D58" s="5">
        <v>130</v>
      </c>
      <c r="E58" s="5">
        <v>373</v>
      </c>
      <c r="F58" s="59">
        <v>522</v>
      </c>
      <c r="H58" s="21">
        <f aca="true" t="shared" si="13" ref="H58:H67">C58/C$112</f>
        <v>0.07251908396946564</v>
      </c>
      <c r="I58" s="21">
        <f aca="true" t="shared" si="14" ref="I58:I67">D58/D$112</f>
        <v>0.058664259927797835</v>
      </c>
      <c r="J58" s="21">
        <f aca="true" t="shared" si="15" ref="J58:J67">E58/E$112</f>
        <v>0.03485981308411215</v>
      </c>
      <c r="K58" s="21">
        <f aca="true" t="shared" si="16" ref="K58:K67">F58/F$112</f>
        <v>0.039611473668234934</v>
      </c>
    </row>
    <row r="59" spans="2:11" ht="12.75">
      <c r="B59" t="s">
        <v>253</v>
      </c>
      <c r="C59" s="5">
        <v>4</v>
      </c>
      <c r="D59" s="5">
        <v>9</v>
      </c>
      <c r="E59" s="5">
        <v>31</v>
      </c>
      <c r="F59" s="59">
        <v>44</v>
      </c>
      <c r="H59" s="21">
        <f t="shared" si="13"/>
        <v>0.015267175572519083</v>
      </c>
      <c r="I59" s="21">
        <f t="shared" si="14"/>
        <v>0.004061371841155234</v>
      </c>
      <c r="J59" s="21">
        <f t="shared" si="15"/>
        <v>0.002897196261682243</v>
      </c>
      <c r="K59" s="21">
        <f t="shared" si="16"/>
        <v>0.00333889816360601</v>
      </c>
    </row>
    <row r="60" spans="2:11" ht="12.75">
      <c r="B60" t="s">
        <v>101</v>
      </c>
      <c r="C60" s="5">
        <v>6</v>
      </c>
      <c r="D60" s="5">
        <v>28</v>
      </c>
      <c r="E60" s="5">
        <v>88</v>
      </c>
      <c r="F60" s="59">
        <v>122</v>
      </c>
      <c r="H60" s="21">
        <f t="shared" si="13"/>
        <v>0.022900763358778626</v>
      </c>
      <c r="I60" s="21">
        <f t="shared" si="14"/>
        <v>0.01263537906137184</v>
      </c>
      <c r="J60" s="21">
        <f t="shared" si="15"/>
        <v>0.00822429906542056</v>
      </c>
      <c r="K60" s="21">
        <f t="shared" si="16"/>
        <v>0.009257853999089391</v>
      </c>
    </row>
    <row r="61" spans="2:11" ht="12.75">
      <c r="B61" t="s">
        <v>135</v>
      </c>
      <c r="C61" s="5">
        <v>0</v>
      </c>
      <c r="D61" s="5">
        <v>3</v>
      </c>
      <c r="E61" s="5">
        <v>4</v>
      </c>
      <c r="F61" s="59">
        <v>7</v>
      </c>
      <c r="H61" s="21">
        <f t="shared" si="13"/>
        <v>0</v>
      </c>
      <c r="I61" s="21">
        <f t="shared" si="14"/>
        <v>0.0013537906137184115</v>
      </c>
      <c r="J61" s="21">
        <f t="shared" si="15"/>
        <v>0.00037383177570093456</v>
      </c>
      <c r="K61" s="21">
        <f t="shared" si="16"/>
        <v>0.000531188344210047</v>
      </c>
    </row>
    <row r="62" spans="2:11" ht="12.75">
      <c r="B62" t="s">
        <v>172</v>
      </c>
      <c r="C62" s="5">
        <v>10</v>
      </c>
      <c r="D62" s="5">
        <v>26</v>
      </c>
      <c r="E62" s="5">
        <v>113</v>
      </c>
      <c r="F62" s="59">
        <v>149</v>
      </c>
      <c r="H62" s="21">
        <f t="shared" si="13"/>
        <v>0.03816793893129771</v>
      </c>
      <c r="I62" s="21">
        <f t="shared" si="14"/>
        <v>0.011732851985559567</v>
      </c>
      <c r="J62" s="21">
        <f t="shared" si="15"/>
        <v>0.010560747663551402</v>
      </c>
      <c r="K62" s="21">
        <f t="shared" si="16"/>
        <v>0.011306723326756717</v>
      </c>
    </row>
    <row r="63" spans="2:11" ht="12.75">
      <c r="B63" t="s">
        <v>118</v>
      </c>
      <c r="C63" s="5">
        <v>1</v>
      </c>
      <c r="D63" s="5">
        <v>9</v>
      </c>
      <c r="E63" s="5">
        <v>28</v>
      </c>
      <c r="F63" s="59">
        <v>38</v>
      </c>
      <c r="H63" s="21">
        <f t="shared" si="13"/>
        <v>0.003816793893129771</v>
      </c>
      <c r="I63" s="21">
        <f t="shared" si="14"/>
        <v>0.004061371841155234</v>
      </c>
      <c r="J63" s="21">
        <f t="shared" si="15"/>
        <v>0.002616822429906542</v>
      </c>
      <c r="K63" s="21">
        <f t="shared" si="16"/>
        <v>0.002883593868568827</v>
      </c>
    </row>
    <row r="64" spans="2:11" ht="12.75">
      <c r="B64" t="s">
        <v>129</v>
      </c>
      <c r="C64" s="5">
        <v>1</v>
      </c>
      <c r="D64" s="5">
        <v>6</v>
      </c>
      <c r="E64" s="5">
        <v>18</v>
      </c>
      <c r="F64" s="59">
        <v>25</v>
      </c>
      <c r="H64" s="21">
        <f t="shared" si="13"/>
        <v>0.003816793893129771</v>
      </c>
      <c r="I64" s="21">
        <f t="shared" si="14"/>
        <v>0.002707581227436823</v>
      </c>
      <c r="J64" s="21">
        <f t="shared" si="15"/>
        <v>0.0016822429906542056</v>
      </c>
      <c r="K64" s="21">
        <f t="shared" si="16"/>
        <v>0.0018971012293215966</v>
      </c>
    </row>
    <row r="65" spans="2:11" ht="12.75">
      <c r="B65" t="s">
        <v>131</v>
      </c>
      <c r="C65" s="5">
        <v>1</v>
      </c>
      <c r="D65" s="5">
        <v>3</v>
      </c>
      <c r="E65" s="5">
        <v>12</v>
      </c>
      <c r="F65" s="59">
        <v>16</v>
      </c>
      <c r="H65" s="21">
        <f t="shared" si="13"/>
        <v>0.003816793893129771</v>
      </c>
      <c r="I65" s="21">
        <f t="shared" si="14"/>
        <v>0.0013537906137184115</v>
      </c>
      <c r="J65" s="21">
        <f t="shared" si="15"/>
        <v>0.0011214953271028037</v>
      </c>
      <c r="K65" s="21">
        <f t="shared" si="16"/>
        <v>0.0012141447867658219</v>
      </c>
    </row>
    <row r="66" spans="2:11" ht="12.75">
      <c r="B66" t="s">
        <v>95</v>
      </c>
      <c r="C66" s="5">
        <v>4</v>
      </c>
      <c r="D66" s="5">
        <v>22</v>
      </c>
      <c r="E66" s="5">
        <v>151</v>
      </c>
      <c r="F66" s="59">
        <v>177</v>
      </c>
      <c r="H66" s="21">
        <f t="shared" si="13"/>
        <v>0.015267175572519083</v>
      </c>
      <c r="I66" s="21">
        <f t="shared" si="14"/>
        <v>0.009927797833935019</v>
      </c>
      <c r="J66" s="21">
        <f t="shared" si="15"/>
        <v>0.01411214953271028</v>
      </c>
      <c r="K66" s="21">
        <f t="shared" si="16"/>
        <v>0.013431476703596904</v>
      </c>
    </row>
    <row r="67" spans="2:11" ht="12.75">
      <c r="B67" t="s">
        <v>97</v>
      </c>
      <c r="C67" s="5">
        <v>2</v>
      </c>
      <c r="D67" s="5">
        <v>24</v>
      </c>
      <c r="E67" s="5">
        <v>129</v>
      </c>
      <c r="F67" s="59">
        <v>155</v>
      </c>
      <c r="H67" s="21">
        <f t="shared" si="13"/>
        <v>0.007633587786259542</v>
      </c>
      <c r="I67" s="21">
        <f t="shared" si="14"/>
        <v>0.010830324909747292</v>
      </c>
      <c r="J67" s="21">
        <f t="shared" si="15"/>
        <v>0.01205607476635514</v>
      </c>
      <c r="K67" s="21">
        <f t="shared" si="16"/>
        <v>0.011762027621793899</v>
      </c>
    </row>
    <row r="68" spans="3:11" ht="12.75" customHeight="1">
      <c r="C68" s="5"/>
      <c r="D68" s="5"/>
      <c r="E68" s="5"/>
      <c r="F68" s="59"/>
      <c r="H68" s="21"/>
      <c r="I68" s="21"/>
      <c r="J68" s="21"/>
      <c r="K68" s="21"/>
    </row>
    <row r="69" spans="1:11" ht="12.75">
      <c r="A69" s="3" t="s">
        <v>173</v>
      </c>
      <c r="C69" s="5"/>
      <c r="D69" s="5"/>
      <c r="E69" s="5"/>
      <c r="F69" s="59"/>
      <c r="H69" s="21"/>
      <c r="I69" s="21"/>
      <c r="J69" s="21"/>
      <c r="K69" s="21"/>
    </row>
    <row r="70" spans="2:11" ht="12.75">
      <c r="B70" t="s">
        <v>87</v>
      </c>
      <c r="C70" s="5">
        <v>10</v>
      </c>
      <c r="D70" s="5">
        <v>52</v>
      </c>
      <c r="E70" s="5">
        <v>182</v>
      </c>
      <c r="F70" s="59">
        <v>244</v>
      </c>
      <c r="H70" s="21">
        <f aca="true" t="shared" si="17" ref="H70:K76">C70/C$112</f>
        <v>0.03816793893129771</v>
      </c>
      <c r="I70" s="21">
        <f t="shared" si="17"/>
        <v>0.023465703971119134</v>
      </c>
      <c r="J70" s="21">
        <f t="shared" si="17"/>
        <v>0.017009345794392523</v>
      </c>
      <c r="K70" s="21">
        <f t="shared" si="17"/>
        <v>0.018515707998178782</v>
      </c>
    </row>
    <row r="71" spans="2:11" ht="12.75">
      <c r="B71" t="s">
        <v>254</v>
      </c>
      <c r="C71" s="5">
        <v>53</v>
      </c>
      <c r="D71" s="5">
        <v>307</v>
      </c>
      <c r="E71" s="5">
        <v>1223</v>
      </c>
      <c r="F71" s="59">
        <v>1583</v>
      </c>
      <c r="H71" s="21">
        <f t="shared" si="17"/>
        <v>0.20229007633587787</v>
      </c>
      <c r="I71" s="21">
        <f t="shared" si="17"/>
        <v>0.1385379061371841</v>
      </c>
      <c r="J71" s="21">
        <f t="shared" si="17"/>
        <v>0.11429906542056074</v>
      </c>
      <c r="K71" s="21">
        <f t="shared" si="17"/>
        <v>0.1201244498406435</v>
      </c>
    </row>
    <row r="72" spans="2:11" ht="12.75">
      <c r="B72" t="s">
        <v>94</v>
      </c>
      <c r="C72" s="5">
        <v>3</v>
      </c>
      <c r="D72" s="5">
        <v>30</v>
      </c>
      <c r="E72" s="5">
        <v>151</v>
      </c>
      <c r="F72" s="59">
        <v>184</v>
      </c>
      <c r="H72" s="21">
        <f t="shared" si="17"/>
        <v>0.011450381679389313</v>
      </c>
      <c r="I72" s="21">
        <f t="shared" si="17"/>
        <v>0.013537906137184115</v>
      </c>
      <c r="J72" s="21">
        <f t="shared" si="17"/>
        <v>0.01411214953271028</v>
      </c>
      <c r="K72" s="21">
        <f t="shared" si="17"/>
        <v>0.01396266504780695</v>
      </c>
    </row>
    <row r="73" spans="2:11" ht="12.75">
      <c r="B73" t="s">
        <v>136</v>
      </c>
      <c r="C73" s="5">
        <v>0</v>
      </c>
      <c r="D73" s="5">
        <v>2</v>
      </c>
      <c r="E73" s="5">
        <v>5</v>
      </c>
      <c r="F73" s="59">
        <v>7</v>
      </c>
      <c r="H73" s="21">
        <f t="shared" si="17"/>
        <v>0</v>
      </c>
      <c r="I73" s="21">
        <f t="shared" si="17"/>
        <v>0.0009025270758122744</v>
      </c>
      <c r="J73" s="21">
        <f t="shared" si="17"/>
        <v>0.00046728971962616824</v>
      </c>
      <c r="K73" s="21">
        <f t="shared" si="17"/>
        <v>0.000531188344210047</v>
      </c>
    </row>
    <row r="74" spans="2:11" ht="12.75">
      <c r="B74" t="s">
        <v>40</v>
      </c>
      <c r="C74" s="5">
        <v>18</v>
      </c>
      <c r="D74" s="5">
        <v>108</v>
      </c>
      <c r="E74" s="5">
        <v>429</v>
      </c>
      <c r="F74" s="59">
        <v>555</v>
      </c>
      <c r="H74" s="21">
        <f t="shared" si="17"/>
        <v>0.06870229007633588</v>
      </c>
      <c r="I74" s="21">
        <f t="shared" si="17"/>
        <v>0.048736462093862815</v>
      </c>
      <c r="J74" s="21">
        <f t="shared" si="17"/>
        <v>0.040093457943925236</v>
      </c>
      <c r="K74" s="21">
        <f t="shared" si="17"/>
        <v>0.042115647290939445</v>
      </c>
    </row>
    <row r="75" spans="2:11" ht="12.75">
      <c r="B75" t="s">
        <v>110</v>
      </c>
      <c r="C75" s="5">
        <v>1</v>
      </c>
      <c r="D75" s="5">
        <v>22</v>
      </c>
      <c r="E75" s="5">
        <v>59</v>
      </c>
      <c r="F75" s="59">
        <v>82</v>
      </c>
      <c r="H75" s="21">
        <f t="shared" si="17"/>
        <v>0.003816793893129771</v>
      </c>
      <c r="I75" s="21">
        <f t="shared" si="17"/>
        <v>0.009927797833935019</v>
      </c>
      <c r="J75" s="21">
        <f t="shared" si="17"/>
        <v>0.005514018691588785</v>
      </c>
      <c r="K75" s="21">
        <f t="shared" si="17"/>
        <v>0.006222492032174837</v>
      </c>
    </row>
    <row r="76" spans="2:11" ht="12.75">
      <c r="B76" t="s">
        <v>103</v>
      </c>
      <c r="C76" s="5">
        <v>7</v>
      </c>
      <c r="D76" s="5">
        <v>29</v>
      </c>
      <c r="E76" s="5">
        <v>78</v>
      </c>
      <c r="F76" s="59">
        <v>114</v>
      </c>
      <c r="H76" s="21">
        <f t="shared" si="17"/>
        <v>0.026717557251908396</v>
      </c>
      <c r="I76" s="21">
        <f t="shared" si="17"/>
        <v>0.013086642599277979</v>
      </c>
      <c r="J76" s="21">
        <f t="shared" si="17"/>
        <v>0.007289719626168224</v>
      </c>
      <c r="K76" s="21">
        <f t="shared" si="17"/>
        <v>0.008650781605706481</v>
      </c>
    </row>
    <row r="77" spans="1:11" ht="12.75" customHeight="1">
      <c r="A77" s="3"/>
      <c r="C77" s="5"/>
      <c r="D77" s="5"/>
      <c r="E77" s="5"/>
      <c r="F77" s="59"/>
      <c r="H77" s="21"/>
      <c r="I77" s="21"/>
      <c r="J77" s="21"/>
      <c r="K77" s="21"/>
    </row>
    <row r="78" spans="1:11" ht="12.75">
      <c r="A78" s="3" t="s">
        <v>175</v>
      </c>
      <c r="C78" s="5"/>
      <c r="D78" s="5"/>
      <c r="E78" s="5"/>
      <c r="F78" s="59"/>
      <c r="H78" s="21"/>
      <c r="I78" s="21"/>
      <c r="J78" s="21"/>
      <c r="K78" s="21"/>
    </row>
    <row r="79" spans="2:11" ht="12.75">
      <c r="B79" t="s">
        <v>83</v>
      </c>
      <c r="C79" s="5">
        <v>2</v>
      </c>
      <c r="D79" s="5">
        <v>48</v>
      </c>
      <c r="E79" s="5">
        <v>284</v>
      </c>
      <c r="F79" s="59">
        <v>334</v>
      </c>
      <c r="H79" s="21">
        <f aca="true" t="shared" si="18" ref="H79:H88">C79/C$112</f>
        <v>0.007633587786259542</v>
      </c>
      <c r="I79" s="21">
        <f aca="true" t="shared" si="19" ref="I79:I88">D79/D$112</f>
        <v>0.021660649819494584</v>
      </c>
      <c r="J79" s="21">
        <f aca="true" t="shared" si="20" ref="J79:J88">E79/E$112</f>
        <v>0.026542056074766354</v>
      </c>
      <c r="K79" s="21">
        <f aca="true" t="shared" si="21" ref="K79:K88">F79/F$112</f>
        <v>0.02534527242373653</v>
      </c>
    </row>
    <row r="80" spans="2:11" ht="12.75">
      <c r="B80" t="s">
        <v>119</v>
      </c>
      <c r="C80" s="5">
        <v>1</v>
      </c>
      <c r="D80" s="5">
        <v>6</v>
      </c>
      <c r="E80" s="5">
        <v>27</v>
      </c>
      <c r="F80" s="59">
        <v>34</v>
      </c>
      <c r="H80" s="21">
        <f t="shared" si="18"/>
        <v>0.003816793893129771</v>
      </c>
      <c r="I80" s="21">
        <f t="shared" si="19"/>
        <v>0.002707581227436823</v>
      </c>
      <c r="J80" s="21">
        <f t="shared" si="20"/>
        <v>0.0025233644859813083</v>
      </c>
      <c r="K80" s="21">
        <f t="shared" si="21"/>
        <v>0.002580057671877371</v>
      </c>
    </row>
    <row r="81" spans="2:11" ht="12.75">
      <c r="B81" t="s">
        <v>86</v>
      </c>
      <c r="C81" s="5">
        <v>9</v>
      </c>
      <c r="D81" s="5">
        <v>57</v>
      </c>
      <c r="E81" s="5">
        <v>165</v>
      </c>
      <c r="F81" s="59">
        <v>231</v>
      </c>
      <c r="H81" s="21">
        <f t="shared" si="18"/>
        <v>0.03435114503816794</v>
      </c>
      <c r="I81" s="21">
        <f t="shared" si="19"/>
        <v>0.02572202166064982</v>
      </c>
      <c r="J81" s="21">
        <f t="shared" si="20"/>
        <v>0.01542056074766355</v>
      </c>
      <c r="K81" s="21">
        <f t="shared" si="21"/>
        <v>0.017529215358931552</v>
      </c>
    </row>
    <row r="82" spans="2:11" ht="12.75">
      <c r="B82" t="s">
        <v>128</v>
      </c>
      <c r="C82" s="5">
        <v>3</v>
      </c>
      <c r="D82" s="5">
        <v>1</v>
      </c>
      <c r="E82" s="5">
        <v>20</v>
      </c>
      <c r="F82" s="59">
        <v>24</v>
      </c>
      <c r="H82" s="21">
        <f t="shared" si="18"/>
        <v>0.011450381679389313</v>
      </c>
      <c r="I82" s="21">
        <f t="shared" si="19"/>
        <v>0.0004512635379061372</v>
      </c>
      <c r="J82" s="21">
        <f t="shared" si="20"/>
        <v>0.001869158878504673</v>
      </c>
      <c r="K82" s="21">
        <f t="shared" si="21"/>
        <v>0.0018212171801487327</v>
      </c>
    </row>
    <row r="83" spans="2:11" ht="12.75">
      <c r="B83" t="s">
        <v>121</v>
      </c>
      <c r="C83" s="5">
        <v>1</v>
      </c>
      <c r="D83" s="5">
        <v>5</v>
      </c>
      <c r="E83" s="5">
        <v>29</v>
      </c>
      <c r="F83" s="59">
        <v>35</v>
      </c>
      <c r="H83" s="21">
        <f t="shared" si="18"/>
        <v>0.003816793893129771</v>
      </c>
      <c r="I83" s="21">
        <f t="shared" si="19"/>
        <v>0.002256317689530686</v>
      </c>
      <c r="J83" s="21">
        <f t="shared" si="20"/>
        <v>0.0027102803738317757</v>
      </c>
      <c r="K83" s="21">
        <f t="shared" si="21"/>
        <v>0.0026559417210502353</v>
      </c>
    </row>
    <row r="84" spans="2:11" ht="12.75">
      <c r="B84" t="s">
        <v>85</v>
      </c>
      <c r="C84" s="5">
        <v>4</v>
      </c>
      <c r="D84" s="5">
        <v>39</v>
      </c>
      <c r="E84" s="5">
        <v>247</v>
      </c>
      <c r="F84" s="59">
        <v>290</v>
      </c>
      <c r="H84" s="21">
        <f t="shared" si="18"/>
        <v>0.015267175572519083</v>
      </c>
      <c r="I84" s="21">
        <f t="shared" si="19"/>
        <v>0.01759927797833935</v>
      </c>
      <c r="J84" s="21">
        <f t="shared" si="20"/>
        <v>0.02308411214953271</v>
      </c>
      <c r="K84" s="21">
        <f t="shared" si="21"/>
        <v>0.02200637426013052</v>
      </c>
    </row>
    <row r="85" spans="2:11" ht="12.75">
      <c r="B85" t="s">
        <v>88</v>
      </c>
      <c r="C85" s="5">
        <v>6</v>
      </c>
      <c r="D85" s="5">
        <v>26</v>
      </c>
      <c r="E85" s="5">
        <v>196</v>
      </c>
      <c r="F85" s="59">
        <v>228</v>
      </c>
      <c r="H85" s="21">
        <f t="shared" si="18"/>
        <v>0.022900763358778626</v>
      </c>
      <c r="I85" s="21">
        <f t="shared" si="19"/>
        <v>0.011732851985559567</v>
      </c>
      <c r="J85" s="21">
        <f t="shared" si="20"/>
        <v>0.018317757009345795</v>
      </c>
      <c r="K85" s="21">
        <f t="shared" si="21"/>
        <v>0.017301563211412962</v>
      </c>
    </row>
    <row r="86" spans="2:11" ht="12.75">
      <c r="B86" t="s">
        <v>130</v>
      </c>
      <c r="C86" s="5">
        <v>2</v>
      </c>
      <c r="D86" s="5">
        <v>1</v>
      </c>
      <c r="E86" s="5">
        <v>15</v>
      </c>
      <c r="F86" s="59">
        <v>18</v>
      </c>
      <c r="H86" s="21">
        <f t="shared" si="18"/>
        <v>0.007633587786259542</v>
      </c>
      <c r="I86" s="21">
        <f t="shared" si="19"/>
        <v>0.0004512635379061372</v>
      </c>
      <c r="J86" s="21">
        <f t="shared" si="20"/>
        <v>0.0014018691588785046</v>
      </c>
      <c r="K86" s="21">
        <f t="shared" si="21"/>
        <v>0.0013659128851115495</v>
      </c>
    </row>
    <row r="87" spans="2:11" ht="12.75">
      <c r="B87" t="s">
        <v>133</v>
      </c>
      <c r="C87" s="5">
        <v>2</v>
      </c>
      <c r="D87" s="5">
        <v>0</v>
      </c>
      <c r="E87" s="5">
        <v>7</v>
      </c>
      <c r="F87" s="59">
        <v>9</v>
      </c>
      <c r="H87" s="21">
        <f t="shared" si="18"/>
        <v>0.007633587786259542</v>
      </c>
      <c r="I87" s="21">
        <f t="shared" si="19"/>
        <v>0</v>
      </c>
      <c r="J87" s="21">
        <f t="shared" si="20"/>
        <v>0.0006542056074766356</v>
      </c>
      <c r="K87" s="21">
        <f t="shared" si="21"/>
        <v>0.0006829564425557748</v>
      </c>
    </row>
    <row r="88" spans="2:11" ht="12.75">
      <c r="B88" t="s">
        <v>107</v>
      </c>
      <c r="C88" s="5">
        <v>4</v>
      </c>
      <c r="D88" s="5">
        <v>23</v>
      </c>
      <c r="E88" s="5">
        <v>66</v>
      </c>
      <c r="F88" s="59">
        <v>93</v>
      </c>
      <c r="H88" s="21">
        <f t="shared" si="18"/>
        <v>0.015267175572519083</v>
      </c>
      <c r="I88" s="21">
        <f t="shared" si="19"/>
        <v>0.010379061371841155</v>
      </c>
      <c r="J88" s="21">
        <f t="shared" si="20"/>
        <v>0.006168224299065421</v>
      </c>
      <c r="K88" s="21">
        <f t="shared" si="21"/>
        <v>0.00705721657307634</v>
      </c>
    </row>
    <row r="89" spans="3:11" ht="12.75" customHeight="1">
      <c r="C89" s="5"/>
      <c r="D89" s="5"/>
      <c r="E89" s="5"/>
      <c r="F89" s="59"/>
      <c r="H89" s="21"/>
      <c r="I89" s="21"/>
      <c r="J89" s="21"/>
      <c r="K89" s="21"/>
    </row>
    <row r="90" spans="1:11" ht="12.75">
      <c r="A90" s="3" t="s">
        <v>176</v>
      </c>
      <c r="C90" s="5"/>
      <c r="D90" s="5"/>
      <c r="E90" s="5"/>
      <c r="F90" s="59"/>
      <c r="H90" s="21"/>
      <c r="I90" s="21"/>
      <c r="J90" s="21"/>
      <c r="K90" s="21"/>
    </row>
    <row r="91" spans="2:11" ht="12.75">
      <c r="B91" t="s">
        <v>77</v>
      </c>
      <c r="C91" s="5">
        <v>2</v>
      </c>
      <c r="D91" s="5">
        <v>126</v>
      </c>
      <c r="E91" s="5">
        <v>393</v>
      </c>
      <c r="F91" s="59">
        <v>521</v>
      </c>
      <c r="H91" s="21">
        <f aca="true" t="shared" si="22" ref="H91:H100">C91/C$112</f>
        <v>0.007633587786259542</v>
      </c>
      <c r="I91" s="21">
        <f aca="true" t="shared" si="23" ref="I91:I100">D91/D$112</f>
        <v>0.05685920577617329</v>
      </c>
      <c r="J91" s="21">
        <f aca="true" t="shared" si="24" ref="J91:J100">E91/E$112</f>
        <v>0.036728971962616826</v>
      </c>
      <c r="K91" s="21">
        <f aca="true" t="shared" si="25" ref="K91:K100">F91/F$112</f>
        <v>0.039535589619062075</v>
      </c>
    </row>
    <row r="92" spans="2:11" ht="12.75">
      <c r="B92" t="s">
        <v>28</v>
      </c>
      <c r="C92" s="5">
        <v>25</v>
      </c>
      <c r="D92" s="5">
        <v>340</v>
      </c>
      <c r="E92" s="5">
        <v>1131</v>
      </c>
      <c r="F92" s="59">
        <v>1496</v>
      </c>
      <c r="H92" s="21">
        <f t="shared" si="22"/>
        <v>0.09541984732824428</v>
      </c>
      <c r="I92" s="21">
        <f t="shared" si="23"/>
        <v>0.15342960288808663</v>
      </c>
      <c r="J92" s="21">
        <f t="shared" si="24"/>
        <v>0.10570093457943926</v>
      </c>
      <c r="K92" s="21">
        <f t="shared" si="25"/>
        <v>0.11352253756260434</v>
      </c>
    </row>
    <row r="93" spans="2:11" ht="12.75">
      <c r="B93" t="s">
        <v>177</v>
      </c>
      <c r="C93" s="5">
        <v>13</v>
      </c>
      <c r="D93" s="5">
        <v>88</v>
      </c>
      <c r="E93" s="5">
        <v>263</v>
      </c>
      <c r="F93" s="59">
        <v>364</v>
      </c>
      <c r="H93" s="21">
        <f t="shared" si="22"/>
        <v>0.04961832061068702</v>
      </c>
      <c r="I93" s="21">
        <f t="shared" si="23"/>
        <v>0.039711191335740074</v>
      </c>
      <c r="J93" s="21">
        <f t="shared" si="24"/>
        <v>0.02457943925233645</v>
      </c>
      <c r="K93" s="21">
        <f t="shared" si="25"/>
        <v>0.027621793898922446</v>
      </c>
    </row>
    <row r="94" spans="2:11" ht="12.75">
      <c r="B94" t="s">
        <v>38</v>
      </c>
      <c r="C94" s="5">
        <v>2</v>
      </c>
      <c r="D94" s="5">
        <v>26</v>
      </c>
      <c r="E94" s="5">
        <v>69</v>
      </c>
      <c r="F94" s="59">
        <v>97</v>
      </c>
      <c r="H94" s="21">
        <f t="shared" si="22"/>
        <v>0.007633587786259542</v>
      </c>
      <c r="I94" s="21">
        <f t="shared" si="23"/>
        <v>0.011732851985559567</v>
      </c>
      <c r="J94" s="21">
        <f t="shared" si="24"/>
        <v>0.006448598130841122</v>
      </c>
      <c r="K94" s="21">
        <f t="shared" si="25"/>
        <v>0.0073607527697677946</v>
      </c>
    </row>
    <row r="95" spans="2:11" ht="12.75">
      <c r="B95" t="s">
        <v>90</v>
      </c>
      <c r="C95" s="5">
        <v>5</v>
      </c>
      <c r="D95" s="5">
        <v>64</v>
      </c>
      <c r="E95" s="5">
        <v>159</v>
      </c>
      <c r="F95" s="59">
        <v>228</v>
      </c>
      <c r="H95" s="21">
        <f t="shared" si="22"/>
        <v>0.019083969465648856</v>
      </c>
      <c r="I95" s="21">
        <f t="shared" si="23"/>
        <v>0.02888086642599278</v>
      </c>
      <c r="J95" s="21">
        <f t="shared" si="24"/>
        <v>0.014859813084112149</v>
      </c>
      <c r="K95" s="21">
        <f t="shared" si="25"/>
        <v>0.017301563211412962</v>
      </c>
    </row>
    <row r="96" spans="2:11" ht="12.75">
      <c r="B96" t="s">
        <v>33</v>
      </c>
      <c r="C96" s="5">
        <v>13</v>
      </c>
      <c r="D96" s="5">
        <v>103</v>
      </c>
      <c r="E96" s="5">
        <v>307</v>
      </c>
      <c r="F96" s="59">
        <v>423</v>
      </c>
      <c r="H96" s="21">
        <f t="shared" si="22"/>
        <v>0.04961832061068702</v>
      </c>
      <c r="I96" s="21">
        <f t="shared" si="23"/>
        <v>0.04648014440433213</v>
      </c>
      <c r="J96" s="21">
        <f t="shared" si="24"/>
        <v>0.02869158878504673</v>
      </c>
      <c r="K96" s="21">
        <f t="shared" si="25"/>
        <v>0.032098952800121414</v>
      </c>
    </row>
    <row r="97" spans="2:11" ht="12.75">
      <c r="B97" t="s">
        <v>171</v>
      </c>
      <c r="C97" s="5">
        <v>1</v>
      </c>
      <c r="D97" s="5">
        <v>7</v>
      </c>
      <c r="E97" s="5">
        <v>32</v>
      </c>
      <c r="F97" s="59">
        <v>40</v>
      </c>
      <c r="H97" s="21">
        <f t="shared" si="22"/>
        <v>0.003816793893129771</v>
      </c>
      <c r="I97" s="21">
        <f t="shared" si="23"/>
        <v>0.00315884476534296</v>
      </c>
      <c r="J97" s="21">
        <f t="shared" si="24"/>
        <v>0.0029906542056074765</v>
      </c>
      <c r="K97" s="21">
        <f t="shared" si="25"/>
        <v>0.0030353619669145544</v>
      </c>
    </row>
    <row r="98" spans="2:11" ht="12.75">
      <c r="B98" t="s">
        <v>174</v>
      </c>
      <c r="C98" s="5">
        <v>10</v>
      </c>
      <c r="D98" s="5">
        <v>169</v>
      </c>
      <c r="E98" s="5">
        <v>520</v>
      </c>
      <c r="F98" s="59">
        <v>699</v>
      </c>
      <c r="H98" s="21">
        <f t="shared" si="22"/>
        <v>0.03816793893129771</v>
      </c>
      <c r="I98" s="21">
        <f t="shared" si="23"/>
        <v>0.07626353790613719</v>
      </c>
      <c r="J98" s="21">
        <f t="shared" si="24"/>
        <v>0.048598130841121495</v>
      </c>
      <c r="K98" s="21">
        <f t="shared" si="25"/>
        <v>0.05304295037183184</v>
      </c>
    </row>
    <row r="99" spans="2:11" ht="12.75">
      <c r="B99" t="s">
        <v>99</v>
      </c>
      <c r="C99" s="5">
        <v>10</v>
      </c>
      <c r="D99" s="5">
        <v>46</v>
      </c>
      <c r="E99" s="5">
        <v>77</v>
      </c>
      <c r="F99" s="59">
        <v>133</v>
      </c>
      <c r="H99" s="21">
        <f t="shared" si="22"/>
        <v>0.03816793893129771</v>
      </c>
      <c r="I99" s="21">
        <f t="shared" si="23"/>
        <v>0.02075812274368231</v>
      </c>
      <c r="J99" s="21">
        <f t="shared" si="24"/>
        <v>0.007196261682242991</v>
      </c>
      <c r="K99" s="21">
        <f t="shared" si="25"/>
        <v>0.010092578539990894</v>
      </c>
    </row>
    <row r="100" spans="2:11" ht="12.75">
      <c r="B100" t="s">
        <v>178</v>
      </c>
      <c r="C100" s="5">
        <v>9</v>
      </c>
      <c r="D100" s="5">
        <v>24</v>
      </c>
      <c r="E100" s="5">
        <v>58</v>
      </c>
      <c r="F100" s="59">
        <v>91</v>
      </c>
      <c r="H100" s="21">
        <f t="shared" si="22"/>
        <v>0.03435114503816794</v>
      </c>
      <c r="I100" s="21">
        <f t="shared" si="23"/>
        <v>0.010830324909747292</v>
      </c>
      <c r="J100" s="21">
        <f t="shared" si="24"/>
        <v>0.005420560747663551</v>
      </c>
      <c r="K100" s="21">
        <f t="shared" si="25"/>
        <v>0.006905448474730611</v>
      </c>
    </row>
    <row r="101" spans="3:11" ht="12.75" customHeight="1">
      <c r="C101" s="5"/>
      <c r="D101" s="5"/>
      <c r="E101" s="5"/>
      <c r="F101" s="59"/>
      <c r="H101" s="21"/>
      <c r="I101" s="21"/>
      <c r="J101" s="21"/>
      <c r="K101" s="21"/>
    </row>
    <row r="102" spans="1:11" ht="12.75">
      <c r="A102" s="3" t="s">
        <v>179</v>
      </c>
      <c r="C102" s="5"/>
      <c r="D102" s="5"/>
      <c r="E102" s="5"/>
      <c r="F102" s="59"/>
      <c r="H102" s="21"/>
      <c r="I102" s="21"/>
      <c r="J102" s="21"/>
      <c r="K102" s="21"/>
    </row>
    <row r="103" spans="2:11" ht="12.75">
      <c r="B103" t="s">
        <v>105</v>
      </c>
      <c r="C103" s="5">
        <v>4</v>
      </c>
      <c r="D103" s="5">
        <v>22</v>
      </c>
      <c r="E103" s="5">
        <v>76</v>
      </c>
      <c r="F103" s="59">
        <v>102</v>
      </c>
      <c r="H103" s="21">
        <f aca="true" t="shared" si="26" ref="H103:K107">C103/C$112</f>
        <v>0.015267175572519083</v>
      </c>
      <c r="I103" s="21">
        <f t="shared" si="26"/>
        <v>0.009927797833935019</v>
      </c>
      <c r="J103" s="21">
        <f t="shared" si="26"/>
        <v>0.007102803738317757</v>
      </c>
      <c r="K103" s="21">
        <f t="shared" si="26"/>
        <v>0.007740173015632114</v>
      </c>
    </row>
    <row r="104" spans="2:11" ht="12.75">
      <c r="B104" t="s">
        <v>124</v>
      </c>
      <c r="C104" s="5">
        <v>1</v>
      </c>
      <c r="D104" s="5">
        <v>11</v>
      </c>
      <c r="E104" s="5">
        <v>21</v>
      </c>
      <c r="F104" s="59">
        <v>33</v>
      </c>
      <c r="H104" s="21">
        <f t="shared" si="26"/>
        <v>0.003816793893129771</v>
      </c>
      <c r="I104" s="21">
        <f t="shared" si="26"/>
        <v>0.004963898916967509</v>
      </c>
      <c r="J104" s="21">
        <f t="shared" si="26"/>
        <v>0.0019626168224299067</v>
      </c>
      <c r="K104" s="21">
        <f t="shared" si="26"/>
        <v>0.0025041736227045075</v>
      </c>
    </row>
    <row r="105" spans="2:11" ht="12.75">
      <c r="B105" t="s">
        <v>122</v>
      </c>
      <c r="C105" s="5">
        <v>1</v>
      </c>
      <c r="D105" s="5">
        <v>3</v>
      </c>
      <c r="E105" s="5">
        <v>32</v>
      </c>
      <c r="F105" s="59">
        <v>36</v>
      </c>
      <c r="H105" s="21">
        <f t="shared" si="26"/>
        <v>0.003816793893129771</v>
      </c>
      <c r="I105" s="21">
        <f t="shared" si="26"/>
        <v>0.0013537906137184115</v>
      </c>
      <c r="J105" s="21">
        <f t="shared" si="26"/>
        <v>0.0029906542056074765</v>
      </c>
      <c r="K105" s="21">
        <f t="shared" si="26"/>
        <v>0.002731825770223099</v>
      </c>
    </row>
    <row r="106" spans="2:11" ht="12.75">
      <c r="B106" t="s">
        <v>114</v>
      </c>
      <c r="C106" s="5">
        <v>0</v>
      </c>
      <c r="D106" s="5">
        <v>5</v>
      </c>
      <c r="E106" s="5">
        <v>49</v>
      </c>
      <c r="F106" s="59">
        <v>54</v>
      </c>
      <c r="H106" s="21">
        <f t="shared" si="26"/>
        <v>0</v>
      </c>
      <c r="I106" s="21">
        <f t="shared" si="26"/>
        <v>0.002256317689530686</v>
      </c>
      <c r="J106" s="21">
        <f t="shared" si="26"/>
        <v>0.004579439252336449</v>
      </c>
      <c r="K106" s="21">
        <f t="shared" si="26"/>
        <v>0.004097738655334649</v>
      </c>
    </row>
    <row r="107" spans="2:11" ht="12.75">
      <c r="B107" t="s">
        <v>89</v>
      </c>
      <c r="C107" s="5">
        <v>6</v>
      </c>
      <c r="D107" s="5">
        <v>38</v>
      </c>
      <c r="E107" s="5">
        <v>190</v>
      </c>
      <c r="F107" s="59">
        <v>234</v>
      </c>
      <c r="H107" s="21">
        <f t="shared" si="26"/>
        <v>0.022900763358778626</v>
      </c>
      <c r="I107" s="21">
        <f t="shared" si="26"/>
        <v>0.017148014440433214</v>
      </c>
      <c r="J107" s="21">
        <f t="shared" si="26"/>
        <v>0.017757009345794394</v>
      </c>
      <c r="K107" s="21">
        <f t="shared" si="26"/>
        <v>0.017756867506450145</v>
      </c>
    </row>
    <row r="108" spans="3:11" ht="12.75">
      <c r="C108" s="5"/>
      <c r="D108" s="5"/>
      <c r="E108" s="5"/>
      <c r="F108" s="59"/>
      <c r="H108" s="21"/>
      <c r="I108" s="21"/>
      <c r="J108" s="21"/>
      <c r="K108" s="21"/>
    </row>
    <row r="109" spans="1:11" ht="12.75">
      <c r="A109" t="s">
        <v>180</v>
      </c>
      <c r="C109" s="5">
        <v>0</v>
      </c>
      <c r="D109" s="5">
        <v>0</v>
      </c>
      <c r="E109" s="5">
        <v>1</v>
      </c>
      <c r="F109" s="59">
        <v>1</v>
      </c>
      <c r="H109" s="21">
        <f>C109/C$112</f>
        <v>0</v>
      </c>
      <c r="I109" s="21">
        <f>D109/D$112</f>
        <v>0</v>
      </c>
      <c r="J109" s="21">
        <f>E109/E$112</f>
        <v>9.345794392523364E-05</v>
      </c>
      <c r="K109" s="21">
        <f>F109/F$112</f>
        <v>7.588404917286387E-05</v>
      </c>
    </row>
    <row r="110" spans="1:11" ht="13.5" thickBot="1">
      <c r="A110" s="96"/>
      <c r="B110" s="66"/>
      <c r="C110" s="63"/>
      <c r="D110" s="63"/>
      <c r="E110" s="63"/>
      <c r="F110" s="63"/>
      <c r="G110" s="66"/>
      <c r="H110" s="97"/>
      <c r="I110" s="97"/>
      <c r="J110" s="97"/>
      <c r="K110" s="97"/>
    </row>
    <row r="111" spans="1:11" ht="12.75">
      <c r="A111" s="3"/>
      <c r="C111" s="5"/>
      <c r="D111" s="5"/>
      <c r="E111" s="5"/>
      <c r="F111" s="59"/>
      <c r="H111" s="21"/>
      <c r="I111" s="21"/>
      <c r="J111" s="21"/>
      <c r="K111" s="21"/>
    </row>
    <row r="112" spans="1:11" ht="12.75">
      <c r="A112" s="67" t="s">
        <v>298</v>
      </c>
      <c r="B112" s="98"/>
      <c r="C112" s="99">
        <f>C116-C114</f>
        <v>262</v>
      </c>
      <c r="D112" s="99">
        <f>D116-D114</f>
        <v>2216</v>
      </c>
      <c r="E112" s="99">
        <f>E116-E114</f>
        <v>10700</v>
      </c>
      <c r="F112" s="100">
        <f>F116-F114</f>
        <v>13178</v>
      </c>
      <c r="G112" s="98"/>
      <c r="H112" s="101">
        <f>C112/C$112</f>
        <v>1</v>
      </c>
      <c r="I112" s="101">
        <f>D112/D$112</f>
        <v>1</v>
      </c>
      <c r="J112" s="101">
        <f>E112/E$112</f>
        <v>1</v>
      </c>
      <c r="K112" s="101">
        <f>F112/F$112</f>
        <v>1</v>
      </c>
    </row>
    <row r="113" spans="1:11" ht="12.75">
      <c r="A113" s="3"/>
      <c r="C113" s="5"/>
      <c r="D113" s="5"/>
      <c r="E113" s="5"/>
      <c r="F113" s="59"/>
      <c r="H113" s="21"/>
      <c r="I113" s="21"/>
      <c r="J113" s="21"/>
      <c r="K113" s="21"/>
    </row>
    <row r="114" spans="1:11" ht="12.75">
      <c r="A114" s="3" t="s">
        <v>299</v>
      </c>
      <c r="C114" s="5">
        <v>2</v>
      </c>
      <c r="D114" s="5">
        <v>29</v>
      </c>
      <c r="E114" s="5">
        <v>188</v>
      </c>
      <c r="F114" s="59">
        <v>219</v>
      </c>
      <c r="H114" s="21"/>
      <c r="I114" s="21"/>
      <c r="J114" s="21"/>
      <c r="K114" s="21"/>
    </row>
    <row r="115" spans="1:11" ht="12.75">
      <c r="A115" s="3"/>
      <c r="C115" s="5"/>
      <c r="D115" s="5"/>
      <c r="E115" s="5"/>
      <c r="F115" s="59"/>
      <c r="H115" s="21"/>
      <c r="I115" s="21"/>
      <c r="J115" s="21"/>
      <c r="K115" s="21"/>
    </row>
    <row r="116" spans="1:11" ht="12.75">
      <c r="A116" s="67" t="s">
        <v>300</v>
      </c>
      <c r="C116" s="69">
        <v>264</v>
      </c>
      <c r="D116" s="69">
        <v>2245</v>
      </c>
      <c r="E116" s="69">
        <v>10888</v>
      </c>
      <c r="F116" s="102">
        <v>13397</v>
      </c>
      <c r="H116" s="21"/>
      <c r="I116" s="21"/>
      <c r="J116" s="21"/>
      <c r="K116" s="21"/>
    </row>
    <row r="117" spans="1:11" ht="13.5" thickBot="1">
      <c r="A117" s="96"/>
      <c r="B117" s="66"/>
      <c r="C117" s="64"/>
      <c r="D117" s="64"/>
      <c r="E117" s="64"/>
      <c r="F117" s="103"/>
      <c r="G117" s="66"/>
      <c r="H117" s="104"/>
      <c r="I117" s="104"/>
      <c r="J117" s="104"/>
      <c r="K117" s="104"/>
    </row>
    <row r="118" spans="1:11" ht="12.75">
      <c r="A118" s="3"/>
      <c r="C118" s="5"/>
      <c r="D118" s="5"/>
      <c r="E118" s="5"/>
      <c r="F118" s="59"/>
      <c r="H118" s="21"/>
      <c r="I118" s="21"/>
      <c r="J118" s="21"/>
      <c r="K118" s="21"/>
    </row>
    <row r="119" spans="1:7" ht="12.75">
      <c r="A119" s="67" t="s">
        <v>301</v>
      </c>
      <c r="B119" s="98"/>
      <c r="C119" s="70">
        <f>SUM(C14:C109)</f>
        <v>647</v>
      </c>
      <c r="D119" s="70">
        <f>SUM(D14:D109)</f>
        <v>4721</v>
      </c>
      <c r="E119" s="70">
        <f>SUM(E14:E109)</f>
        <v>21156</v>
      </c>
      <c r="F119" s="100">
        <f>SUM(F14:F109)</f>
        <v>26524</v>
      </c>
      <c r="G119" s="98"/>
    </row>
    <row r="120" spans="1:11" ht="12.75">
      <c r="A120" s="67"/>
      <c r="B120" s="98"/>
      <c r="C120" s="70"/>
      <c r="D120" s="70"/>
      <c r="E120" s="70"/>
      <c r="F120" s="100"/>
      <c r="G120" s="98"/>
      <c r="H120" s="105"/>
      <c r="I120" s="105"/>
      <c r="J120" s="105"/>
      <c r="K120" s="105"/>
    </row>
    <row r="121" spans="1:7" ht="12.75">
      <c r="A121" s="67" t="s">
        <v>302</v>
      </c>
      <c r="B121" s="98"/>
      <c r="C121" s="106">
        <f>C119/C$112</f>
        <v>2.469465648854962</v>
      </c>
      <c r="D121" s="106">
        <f>D119/D$112</f>
        <v>2.1304151624548737</v>
      </c>
      <c r="E121" s="106">
        <f>E119/E$112</f>
        <v>1.977196261682243</v>
      </c>
      <c r="F121" s="106">
        <f>F119/F$112</f>
        <v>2.012748520261041</v>
      </c>
      <c r="G121" s="98"/>
    </row>
    <row r="122" spans="1:11" ht="12.75">
      <c r="A122" s="3"/>
      <c r="C122" s="5"/>
      <c r="D122" s="5"/>
      <c r="E122" s="5"/>
      <c r="F122" s="5"/>
      <c r="H122" s="107"/>
      <c r="I122" s="107"/>
      <c r="J122" s="107"/>
      <c r="K122" s="107"/>
    </row>
    <row r="123" ht="88.5" customHeight="1"/>
  </sheetData>
  <printOptions/>
  <pageMargins left="0.75" right="0.75" top="0.64" bottom="0.67" header="0.5" footer="0.5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41.8515625" style="0" customWidth="1"/>
    <col min="9" max="9" width="2.7109375" style="0" customWidth="1"/>
    <col min="11" max="11" width="1.57421875" style="0" customWidth="1"/>
    <col min="12" max="12" width="22.7109375" style="0" customWidth="1"/>
  </cols>
  <sheetData>
    <row r="1" spans="9:10" ht="12.75">
      <c r="I1" s="1"/>
      <c r="J1" s="2" t="s">
        <v>255</v>
      </c>
    </row>
    <row r="2" spans="1:10" ht="12.75">
      <c r="A2" s="1"/>
      <c r="H2" s="1"/>
      <c r="I2" s="1"/>
      <c r="J2" s="1"/>
    </row>
    <row r="3" spans="1:10" ht="12.75">
      <c r="A3" s="14" t="s">
        <v>256</v>
      </c>
      <c r="H3" s="1"/>
      <c r="I3" s="1"/>
      <c r="J3" s="1"/>
    </row>
    <row r="5" spans="2:10" ht="12.75">
      <c r="B5" s="108" t="s">
        <v>257</v>
      </c>
      <c r="C5" s="86"/>
      <c r="D5" s="86"/>
      <c r="E5" s="86"/>
      <c r="F5" s="86"/>
      <c r="G5" s="86"/>
      <c r="H5" s="86"/>
      <c r="I5" s="87"/>
      <c r="J5" s="27"/>
    </row>
    <row r="6" spans="2:10" ht="12.75">
      <c r="B6" s="109" t="s">
        <v>258</v>
      </c>
      <c r="C6" s="89"/>
      <c r="D6" s="89"/>
      <c r="E6" s="89"/>
      <c r="F6" s="89"/>
      <c r="G6" s="89"/>
      <c r="H6" s="89"/>
      <c r="I6" s="90"/>
      <c r="J6" s="27"/>
    </row>
    <row r="7" spans="2:10" ht="12.75">
      <c r="B7" s="109" t="s">
        <v>259</v>
      </c>
      <c r="C7" s="89"/>
      <c r="D7" s="89"/>
      <c r="E7" s="89"/>
      <c r="F7" s="89"/>
      <c r="G7" s="89"/>
      <c r="H7" s="89"/>
      <c r="I7" s="90"/>
      <c r="J7" s="27"/>
    </row>
    <row r="8" spans="2:10" ht="12.75">
      <c r="B8" s="110" t="s">
        <v>260</v>
      </c>
      <c r="C8" s="93"/>
      <c r="D8" s="93"/>
      <c r="E8" s="93"/>
      <c r="F8" s="93"/>
      <c r="G8" s="93"/>
      <c r="H8" s="93"/>
      <c r="I8" s="94"/>
      <c r="J8" s="27"/>
    </row>
    <row r="10" spans="3:10" ht="12.75">
      <c r="C10" s="1" t="s">
        <v>261</v>
      </c>
      <c r="J10" t="s">
        <v>262</v>
      </c>
    </row>
    <row r="11" spans="3:10" ht="12.75">
      <c r="C11" t="s">
        <v>263</v>
      </c>
      <c r="D11" t="s">
        <v>144</v>
      </c>
      <c r="E11" t="s">
        <v>264</v>
      </c>
      <c r="F11" t="s">
        <v>265</v>
      </c>
      <c r="G11" t="s">
        <v>89</v>
      </c>
      <c r="H11" s="4" t="s">
        <v>139</v>
      </c>
      <c r="J11" t="s">
        <v>266</v>
      </c>
    </row>
    <row r="12" spans="3:10" ht="12.75">
      <c r="C12" t="s">
        <v>267</v>
      </c>
      <c r="D12" t="s">
        <v>268</v>
      </c>
      <c r="E12" t="s">
        <v>268</v>
      </c>
      <c r="F12" t="s">
        <v>269</v>
      </c>
      <c r="G12" t="s">
        <v>270</v>
      </c>
      <c r="J12" t="s">
        <v>271</v>
      </c>
    </row>
    <row r="13" spans="7:10" ht="12.75">
      <c r="G13" s="111" t="s">
        <v>272</v>
      </c>
      <c r="J13" t="s">
        <v>273</v>
      </c>
    </row>
    <row r="15" spans="1:9" ht="12.75">
      <c r="A15" s="67"/>
      <c r="B15" s="98"/>
      <c r="C15" s="98"/>
      <c r="D15" s="98"/>
      <c r="E15" s="98"/>
      <c r="F15" s="98"/>
      <c r="G15" s="98"/>
      <c r="H15" s="112"/>
      <c r="I15" s="112"/>
    </row>
    <row r="16" spans="1:10" ht="12.75" customHeight="1">
      <c r="A16" s="3" t="s">
        <v>166</v>
      </c>
      <c r="H16" s="113"/>
      <c r="I16" s="113"/>
      <c r="J16" s="114"/>
    </row>
    <row r="17" spans="2:10" ht="12.75" customHeight="1">
      <c r="B17" t="s">
        <v>104</v>
      </c>
      <c r="C17">
        <v>0</v>
      </c>
      <c r="D17">
        <v>1</v>
      </c>
      <c r="E17">
        <v>0</v>
      </c>
      <c r="F17">
        <v>2</v>
      </c>
      <c r="G17">
        <v>0</v>
      </c>
      <c r="H17" s="113">
        <f aca="true" t="shared" si="0" ref="H17:H23">SUM(C17:G17)</f>
        <v>3</v>
      </c>
      <c r="I17" s="113"/>
      <c r="J17" s="114">
        <f aca="true" t="shared" si="1" ref="J17:J23">H17/H$104</f>
        <v>0.01056338028169014</v>
      </c>
    </row>
    <row r="18" spans="2:10" ht="12.75" customHeight="1">
      <c r="B18" t="s">
        <v>91</v>
      </c>
      <c r="C18">
        <v>0</v>
      </c>
      <c r="D18">
        <v>0</v>
      </c>
      <c r="E18">
        <v>1</v>
      </c>
      <c r="F18">
        <v>5</v>
      </c>
      <c r="G18">
        <v>0</v>
      </c>
      <c r="H18" s="113">
        <f t="shared" si="0"/>
        <v>6</v>
      </c>
      <c r="I18" s="113"/>
      <c r="J18" s="114">
        <f t="shared" si="1"/>
        <v>0.02112676056338028</v>
      </c>
    </row>
    <row r="19" spans="2:10" ht="12.75" customHeight="1">
      <c r="B19" t="s">
        <v>10</v>
      </c>
      <c r="C19">
        <v>2</v>
      </c>
      <c r="D19">
        <v>0</v>
      </c>
      <c r="E19">
        <v>0</v>
      </c>
      <c r="F19">
        <v>23</v>
      </c>
      <c r="G19">
        <v>1</v>
      </c>
      <c r="H19" s="113">
        <f t="shared" si="0"/>
        <v>26</v>
      </c>
      <c r="I19" s="113"/>
      <c r="J19" s="114">
        <f t="shared" si="1"/>
        <v>0.09154929577464789</v>
      </c>
    </row>
    <row r="20" spans="2:10" ht="12.75" customHeight="1">
      <c r="B20" t="s">
        <v>111</v>
      </c>
      <c r="C20">
        <v>1</v>
      </c>
      <c r="D20">
        <v>0</v>
      </c>
      <c r="E20">
        <v>0</v>
      </c>
      <c r="F20">
        <v>1</v>
      </c>
      <c r="G20">
        <v>0</v>
      </c>
      <c r="H20" s="113">
        <f t="shared" si="0"/>
        <v>2</v>
      </c>
      <c r="I20" s="113"/>
      <c r="J20" s="114">
        <f t="shared" si="1"/>
        <v>0.007042253521126761</v>
      </c>
    </row>
    <row r="21" spans="2:10" ht="12.75" customHeight="1">
      <c r="B21" t="s">
        <v>132</v>
      </c>
      <c r="C21">
        <v>0</v>
      </c>
      <c r="D21">
        <v>0</v>
      </c>
      <c r="E21">
        <v>0</v>
      </c>
      <c r="F21">
        <v>1</v>
      </c>
      <c r="G21">
        <v>0</v>
      </c>
      <c r="H21" s="113">
        <f t="shared" si="0"/>
        <v>1</v>
      </c>
      <c r="I21" s="113"/>
      <c r="J21" s="114">
        <f t="shared" si="1"/>
        <v>0.0035211267605633804</v>
      </c>
    </row>
    <row r="22" spans="2:10" ht="12.75" customHeight="1">
      <c r="B22" t="s">
        <v>115</v>
      </c>
      <c r="C22">
        <v>1</v>
      </c>
      <c r="D22">
        <v>0</v>
      </c>
      <c r="E22">
        <v>1</v>
      </c>
      <c r="F22">
        <v>0</v>
      </c>
      <c r="G22">
        <v>0</v>
      </c>
      <c r="H22" s="113">
        <f t="shared" si="0"/>
        <v>2</v>
      </c>
      <c r="I22" s="113"/>
      <c r="J22" s="114">
        <f t="shared" si="1"/>
        <v>0.007042253521126761</v>
      </c>
    </row>
    <row r="23" spans="2:10" ht="12.75" customHeight="1">
      <c r="B23" t="s">
        <v>78</v>
      </c>
      <c r="C23">
        <v>1</v>
      </c>
      <c r="D23">
        <v>2</v>
      </c>
      <c r="E23">
        <v>5</v>
      </c>
      <c r="F23">
        <v>7</v>
      </c>
      <c r="G23">
        <v>1</v>
      </c>
      <c r="H23" s="113">
        <f t="shared" si="0"/>
        <v>16</v>
      </c>
      <c r="I23" s="113"/>
      <c r="J23" s="114">
        <f t="shared" si="1"/>
        <v>0.056338028169014086</v>
      </c>
    </row>
    <row r="24" spans="2:10" ht="12.75" customHeight="1">
      <c r="B24" s="115"/>
      <c r="H24" s="113"/>
      <c r="I24" s="113"/>
      <c r="J24" s="114"/>
    </row>
    <row r="25" spans="1:10" ht="12.75" customHeight="1">
      <c r="A25" s="3" t="s">
        <v>167</v>
      </c>
      <c r="B25" s="115"/>
      <c r="H25" s="113"/>
      <c r="I25" s="113"/>
      <c r="J25" s="114"/>
    </row>
    <row r="26" spans="2:10" ht="12.75" customHeight="1">
      <c r="B26" t="s">
        <v>109</v>
      </c>
      <c r="C26">
        <v>0</v>
      </c>
      <c r="D26">
        <v>0</v>
      </c>
      <c r="E26">
        <v>0</v>
      </c>
      <c r="F26">
        <v>4</v>
      </c>
      <c r="G26">
        <v>0</v>
      </c>
      <c r="H26" s="113">
        <f>SUM(C26:G26)</f>
        <v>4</v>
      </c>
      <c r="I26" s="113"/>
      <c r="J26" s="114">
        <f>H26/H$104</f>
        <v>0.014084507042253521</v>
      </c>
    </row>
    <row r="27" spans="2:10" ht="12.75" customHeight="1">
      <c r="B27" t="s">
        <v>134</v>
      </c>
      <c r="C27">
        <v>0</v>
      </c>
      <c r="D27">
        <v>0</v>
      </c>
      <c r="E27">
        <v>1</v>
      </c>
      <c r="F27">
        <v>0</v>
      </c>
      <c r="G27">
        <v>0</v>
      </c>
      <c r="H27" s="113">
        <f>SUM(C27:G27)</f>
        <v>1</v>
      </c>
      <c r="I27" s="113"/>
      <c r="J27" s="114">
        <f>H27/H$104</f>
        <v>0.0035211267605633804</v>
      </c>
    </row>
    <row r="28" spans="2:10" ht="12.75" customHeight="1">
      <c r="B28" t="s">
        <v>112</v>
      </c>
      <c r="C28">
        <v>0</v>
      </c>
      <c r="D28">
        <v>1</v>
      </c>
      <c r="E28">
        <v>0</v>
      </c>
      <c r="F28">
        <v>1</v>
      </c>
      <c r="G28">
        <v>0</v>
      </c>
      <c r="H28" s="113">
        <f>SUM(C28:G28)</f>
        <v>2</v>
      </c>
      <c r="I28" s="113"/>
      <c r="J28" s="114">
        <f>H28/H$104</f>
        <v>0.007042253521126761</v>
      </c>
    </row>
    <row r="29" spans="2:10" ht="12.75" customHeight="1">
      <c r="B29" t="s">
        <v>125</v>
      </c>
      <c r="C29">
        <v>0</v>
      </c>
      <c r="D29">
        <v>0</v>
      </c>
      <c r="E29">
        <v>0</v>
      </c>
      <c r="F29">
        <v>1</v>
      </c>
      <c r="G29">
        <v>0</v>
      </c>
      <c r="H29" s="113">
        <f>SUM(C29:G29)</f>
        <v>1</v>
      </c>
      <c r="I29" s="113"/>
      <c r="J29" s="114">
        <f>H29/H$104</f>
        <v>0.0035211267605633804</v>
      </c>
    </row>
    <row r="30" spans="2:10" ht="12.75" customHeight="1">
      <c r="B30" t="s">
        <v>123</v>
      </c>
      <c r="C30">
        <v>0</v>
      </c>
      <c r="D30">
        <v>0</v>
      </c>
      <c r="E30">
        <v>0</v>
      </c>
      <c r="F30">
        <v>0</v>
      </c>
      <c r="G30">
        <v>1</v>
      </c>
      <c r="H30" s="113">
        <f>SUM(C30:G30)</f>
        <v>1</v>
      </c>
      <c r="I30" s="113"/>
      <c r="J30" s="114">
        <f>H30/H$104</f>
        <v>0.0035211267605633804</v>
      </c>
    </row>
    <row r="31" spans="8:10" ht="12.75" customHeight="1">
      <c r="H31" s="113"/>
      <c r="I31" s="113"/>
      <c r="J31" s="114"/>
    </row>
    <row r="32" spans="1:10" ht="12.75" customHeight="1">
      <c r="A32" s="3" t="s">
        <v>168</v>
      </c>
      <c r="H32" s="113"/>
      <c r="I32" s="113"/>
      <c r="J32" s="114"/>
    </row>
    <row r="33" spans="2:10" ht="12.75" customHeight="1">
      <c r="B33" t="s">
        <v>92</v>
      </c>
      <c r="C33">
        <v>0</v>
      </c>
      <c r="D33">
        <v>0</v>
      </c>
      <c r="E33">
        <v>0</v>
      </c>
      <c r="F33">
        <v>0</v>
      </c>
      <c r="G33">
        <v>1</v>
      </c>
      <c r="H33" s="113">
        <f aca="true" t="shared" si="2" ref="H33:H39">SUM(C33:G33)</f>
        <v>1</v>
      </c>
      <c r="I33" s="113"/>
      <c r="J33" s="114">
        <f aca="true" t="shared" si="3" ref="J33:J39">H33/H$104</f>
        <v>0.0035211267605633804</v>
      </c>
    </row>
    <row r="34" spans="2:10" ht="12.75" customHeight="1">
      <c r="B34" t="s">
        <v>79</v>
      </c>
      <c r="C34">
        <v>0</v>
      </c>
      <c r="D34">
        <v>3</v>
      </c>
      <c r="E34">
        <v>0</v>
      </c>
      <c r="F34">
        <v>5</v>
      </c>
      <c r="G34">
        <v>1</v>
      </c>
      <c r="H34" s="113">
        <f t="shared" si="2"/>
        <v>9</v>
      </c>
      <c r="I34" s="113"/>
      <c r="J34" s="114">
        <f t="shared" si="3"/>
        <v>0.03169014084507042</v>
      </c>
    </row>
    <row r="35" spans="2:10" ht="12.75" customHeight="1">
      <c r="B35" t="s">
        <v>106</v>
      </c>
      <c r="C35">
        <v>1</v>
      </c>
      <c r="D35">
        <v>1</v>
      </c>
      <c r="E35">
        <v>1</v>
      </c>
      <c r="F35">
        <v>2</v>
      </c>
      <c r="G35">
        <v>0</v>
      </c>
      <c r="H35" s="113">
        <f t="shared" si="2"/>
        <v>5</v>
      </c>
      <c r="I35" s="113"/>
      <c r="J35" s="114">
        <f t="shared" si="3"/>
        <v>0.017605633802816902</v>
      </c>
    </row>
    <row r="36" spans="2:10" ht="12.75" customHeight="1">
      <c r="B36" t="s">
        <v>52</v>
      </c>
      <c r="C36">
        <v>1</v>
      </c>
      <c r="D36">
        <v>1</v>
      </c>
      <c r="E36">
        <v>7</v>
      </c>
      <c r="F36">
        <v>18</v>
      </c>
      <c r="G36">
        <v>0</v>
      </c>
      <c r="H36" s="113">
        <f t="shared" si="2"/>
        <v>27</v>
      </c>
      <c r="I36" s="113"/>
      <c r="J36" s="114">
        <f t="shared" si="3"/>
        <v>0.09507042253521127</v>
      </c>
    </row>
    <row r="37" spans="2:10" ht="12.75" customHeight="1">
      <c r="B37" t="s">
        <v>14</v>
      </c>
      <c r="C37">
        <v>3</v>
      </c>
      <c r="D37">
        <v>1</v>
      </c>
      <c r="E37">
        <v>5</v>
      </c>
      <c r="F37">
        <v>37</v>
      </c>
      <c r="G37">
        <v>1</v>
      </c>
      <c r="H37" s="113">
        <f t="shared" si="2"/>
        <v>47</v>
      </c>
      <c r="I37" s="113"/>
      <c r="J37" s="114">
        <f t="shared" si="3"/>
        <v>0.16549295774647887</v>
      </c>
    </row>
    <row r="38" spans="2:10" ht="12.75" customHeight="1">
      <c r="B38" t="s">
        <v>20</v>
      </c>
      <c r="C38">
        <v>1</v>
      </c>
      <c r="D38">
        <v>1</v>
      </c>
      <c r="E38">
        <v>0</v>
      </c>
      <c r="F38">
        <v>8</v>
      </c>
      <c r="G38">
        <v>0</v>
      </c>
      <c r="H38" s="113">
        <f t="shared" si="2"/>
        <v>10</v>
      </c>
      <c r="I38" s="113"/>
      <c r="J38" s="114">
        <f t="shared" si="3"/>
        <v>0.035211267605633804</v>
      </c>
    </row>
    <row r="39" spans="2:10" ht="12.75" customHeight="1">
      <c r="B39" t="s">
        <v>45</v>
      </c>
      <c r="C39">
        <v>0</v>
      </c>
      <c r="D39">
        <v>1</v>
      </c>
      <c r="E39">
        <v>0</v>
      </c>
      <c r="F39">
        <v>1</v>
      </c>
      <c r="G39">
        <v>0</v>
      </c>
      <c r="H39" s="113">
        <f t="shared" si="2"/>
        <v>2</v>
      </c>
      <c r="I39" s="113"/>
      <c r="J39" s="114">
        <f t="shared" si="3"/>
        <v>0.007042253521126761</v>
      </c>
    </row>
    <row r="40" spans="8:10" ht="12.75" customHeight="1">
      <c r="H40" s="113"/>
      <c r="I40" s="113"/>
      <c r="J40" s="114"/>
    </row>
    <row r="41" spans="1:10" ht="12.75" customHeight="1">
      <c r="A41" s="3" t="s">
        <v>169</v>
      </c>
      <c r="H41" s="113"/>
      <c r="I41" s="113"/>
      <c r="J41" s="114"/>
    </row>
    <row r="42" spans="2:10" ht="12.75" customHeight="1">
      <c r="B42" t="s">
        <v>84</v>
      </c>
      <c r="C42">
        <v>0</v>
      </c>
      <c r="D42">
        <v>1</v>
      </c>
      <c r="E42">
        <v>1</v>
      </c>
      <c r="F42">
        <v>3</v>
      </c>
      <c r="G42">
        <v>0</v>
      </c>
      <c r="H42" s="113">
        <f aca="true" t="shared" si="4" ref="H42:H50">SUM(C42:G42)</f>
        <v>5</v>
      </c>
      <c r="I42" s="113"/>
      <c r="J42" s="114">
        <f aca="true" t="shared" si="5" ref="J42:J50">H42/H$104</f>
        <v>0.017605633802816902</v>
      </c>
    </row>
    <row r="43" spans="2:10" ht="12.75" customHeight="1">
      <c r="B43" t="s">
        <v>100</v>
      </c>
      <c r="C43">
        <v>0</v>
      </c>
      <c r="D43">
        <v>0</v>
      </c>
      <c r="E43">
        <v>1</v>
      </c>
      <c r="F43">
        <v>1</v>
      </c>
      <c r="G43">
        <v>0</v>
      </c>
      <c r="H43" s="113">
        <f t="shared" si="4"/>
        <v>2</v>
      </c>
      <c r="I43" s="113"/>
      <c r="J43" s="114">
        <f t="shared" si="5"/>
        <v>0.007042253521126761</v>
      </c>
    </row>
    <row r="44" spans="2:10" ht="12.75" customHeight="1">
      <c r="B44" t="s">
        <v>16</v>
      </c>
      <c r="C44">
        <v>0</v>
      </c>
      <c r="D44">
        <v>0</v>
      </c>
      <c r="E44">
        <v>4</v>
      </c>
      <c r="F44">
        <v>15</v>
      </c>
      <c r="G44">
        <v>2</v>
      </c>
      <c r="H44" s="113">
        <f t="shared" si="4"/>
        <v>21</v>
      </c>
      <c r="I44" s="113"/>
      <c r="J44" s="114">
        <f t="shared" si="5"/>
        <v>0.07394366197183098</v>
      </c>
    </row>
    <row r="45" spans="2:10" ht="12.75" customHeight="1">
      <c r="B45" t="s">
        <v>27</v>
      </c>
      <c r="C45">
        <v>18</v>
      </c>
      <c r="D45">
        <v>7</v>
      </c>
      <c r="E45">
        <v>10</v>
      </c>
      <c r="F45">
        <v>18</v>
      </c>
      <c r="G45">
        <v>3</v>
      </c>
      <c r="H45" s="113">
        <f t="shared" si="4"/>
        <v>56</v>
      </c>
      <c r="I45" s="113"/>
      <c r="J45" s="114">
        <f t="shared" si="5"/>
        <v>0.19718309859154928</v>
      </c>
    </row>
    <row r="46" spans="2:10" ht="12.75" customHeight="1">
      <c r="B46" t="s">
        <v>44</v>
      </c>
      <c r="C46">
        <v>1</v>
      </c>
      <c r="D46">
        <v>3</v>
      </c>
      <c r="E46">
        <v>6</v>
      </c>
      <c r="F46">
        <v>9</v>
      </c>
      <c r="G46">
        <v>2</v>
      </c>
      <c r="H46" s="113">
        <f t="shared" si="4"/>
        <v>21</v>
      </c>
      <c r="I46" s="113"/>
      <c r="J46" s="114">
        <f t="shared" si="5"/>
        <v>0.07394366197183098</v>
      </c>
    </row>
    <row r="47" spans="2:10" ht="12.75" customHeight="1">
      <c r="B47" t="s">
        <v>93</v>
      </c>
      <c r="C47">
        <v>2</v>
      </c>
      <c r="D47">
        <v>4</v>
      </c>
      <c r="E47">
        <v>0</v>
      </c>
      <c r="F47">
        <v>1</v>
      </c>
      <c r="G47">
        <v>0</v>
      </c>
      <c r="H47" s="113">
        <f t="shared" si="4"/>
        <v>7</v>
      </c>
      <c r="I47" s="113"/>
      <c r="J47" s="114">
        <f t="shared" si="5"/>
        <v>0.02464788732394366</v>
      </c>
    </row>
    <row r="48" spans="2:10" ht="12.75" customHeight="1">
      <c r="B48" t="s">
        <v>18</v>
      </c>
      <c r="C48">
        <v>1</v>
      </c>
      <c r="D48">
        <v>0</v>
      </c>
      <c r="E48">
        <v>3</v>
      </c>
      <c r="F48">
        <v>4</v>
      </c>
      <c r="G48">
        <v>4</v>
      </c>
      <c r="H48" s="113">
        <f t="shared" si="4"/>
        <v>12</v>
      </c>
      <c r="I48" s="113"/>
      <c r="J48" s="114">
        <f t="shared" si="5"/>
        <v>0.04225352112676056</v>
      </c>
    </row>
    <row r="49" spans="2:10" ht="12.75" customHeight="1">
      <c r="B49" t="s">
        <v>80</v>
      </c>
      <c r="C49">
        <v>1</v>
      </c>
      <c r="D49">
        <v>0</v>
      </c>
      <c r="E49">
        <v>2</v>
      </c>
      <c r="F49">
        <v>8</v>
      </c>
      <c r="G49">
        <v>3</v>
      </c>
      <c r="H49" s="113">
        <f t="shared" si="4"/>
        <v>14</v>
      </c>
      <c r="I49" s="113"/>
      <c r="J49" s="114">
        <f t="shared" si="5"/>
        <v>0.04929577464788732</v>
      </c>
    </row>
    <row r="50" spans="2:10" ht="12.75" customHeight="1">
      <c r="B50" t="s">
        <v>7</v>
      </c>
      <c r="C50">
        <v>3</v>
      </c>
      <c r="D50">
        <v>3</v>
      </c>
      <c r="E50">
        <v>14</v>
      </c>
      <c r="F50">
        <v>81</v>
      </c>
      <c r="G50">
        <v>4</v>
      </c>
      <c r="H50" s="113">
        <f t="shared" si="4"/>
        <v>105</v>
      </c>
      <c r="I50" s="113"/>
      <c r="J50" s="114">
        <f t="shared" si="5"/>
        <v>0.36971830985915494</v>
      </c>
    </row>
    <row r="51" spans="8:10" ht="12.75" customHeight="1">
      <c r="H51" s="113"/>
      <c r="I51" s="113"/>
      <c r="J51" s="114"/>
    </row>
    <row r="52" spans="1:10" ht="12.75" customHeight="1">
      <c r="A52" s="3" t="s">
        <v>170</v>
      </c>
      <c r="H52" s="113"/>
      <c r="I52" s="113"/>
      <c r="J52" s="114"/>
    </row>
    <row r="53" spans="2:10" ht="12.75" customHeight="1">
      <c r="B53" t="s">
        <v>274</v>
      </c>
      <c r="C53">
        <v>3</v>
      </c>
      <c r="D53">
        <v>1</v>
      </c>
      <c r="E53">
        <v>1</v>
      </c>
      <c r="F53">
        <v>17</v>
      </c>
      <c r="G53">
        <v>0</v>
      </c>
      <c r="H53" s="113">
        <f aca="true" t="shared" si="6" ref="H53:H61">SUM(C53:G53)</f>
        <v>22</v>
      </c>
      <c r="I53" s="113"/>
      <c r="J53" s="114">
        <f aca="true" t="shared" si="7" ref="J53:J61">H53/H$104</f>
        <v>0.07746478873239436</v>
      </c>
    </row>
    <row r="54" spans="2:10" ht="12.75" customHeight="1">
      <c r="B54" t="s">
        <v>253</v>
      </c>
      <c r="C54">
        <v>1</v>
      </c>
      <c r="D54">
        <v>1</v>
      </c>
      <c r="E54">
        <v>1</v>
      </c>
      <c r="F54">
        <v>2</v>
      </c>
      <c r="G54">
        <v>0</v>
      </c>
      <c r="H54" s="113">
        <f t="shared" si="6"/>
        <v>5</v>
      </c>
      <c r="I54" s="113"/>
      <c r="J54" s="114">
        <f t="shared" si="7"/>
        <v>0.017605633802816902</v>
      </c>
    </row>
    <row r="55" spans="2:10" ht="12.75" customHeight="1">
      <c r="B55" t="s">
        <v>101</v>
      </c>
      <c r="C55">
        <v>2</v>
      </c>
      <c r="D55">
        <v>0</v>
      </c>
      <c r="E55">
        <v>0</v>
      </c>
      <c r="F55">
        <v>2</v>
      </c>
      <c r="G55">
        <v>2</v>
      </c>
      <c r="H55" s="113">
        <f t="shared" si="6"/>
        <v>6</v>
      </c>
      <c r="I55" s="113"/>
      <c r="J55" s="114">
        <f t="shared" si="7"/>
        <v>0.02112676056338028</v>
      </c>
    </row>
    <row r="56" spans="2:10" ht="12.75" customHeight="1">
      <c r="B56" t="s">
        <v>275</v>
      </c>
      <c r="C56">
        <v>1</v>
      </c>
      <c r="D56">
        <v>1</v>
      </c>
      <c r="E56">
        <v>1</v>
      </c>
      <c r="F56">
        <v>6</v>
      </c>
      <c r="G56">
        <v>1</v>
      </c>
      <c r="H56" s="113">
        <f t="shared" si="6"/>
        <v>10</v>
      </c>
      <c r="I56" s="113"/>
      <c r="J56" s="114">
        <f t="shared" si="7"/>
        <v>0.035211267605633804</v>
      </c>
    </row>
    <row r="57" spans="2:10" ht="12.75" customHeight="1">
      <c r="B57" t="s">
        <v>118</v>
      </c>
      <c r="C57">
        <v>0</v>
      </c>
      <c r="D57">
        <v>1</v>
      </c>
      <c r="E57">
        <v>1</v>
      </c>
      <c r="F57">
        <v>0</v>
      </c>
      <c r="G57">
        <v>0</v>
      </c>
      <c r="H57" s="113">
        <f t="shared" si="6"/>
        <v>2</v>
      </c>
      <c r="I57" s="113"/>
      <c r="J57" s="114">
        <f t="shared" si="7"/>
        <v>0.007042253521126761</v>
      </c>
    </row>
    <row r="58" spans="2:10" ht="12.75" customHeight="1">
      <c r="B58" t="s">
        <v>129</v>
      </c>
      <c r="C58">
        <v>0</v>
      </c>
      <c r="D58">
        <v>1</v>
      </c>
      <c r="E58">
        <v>1</v>
      </c>
      <c r="F58">
        <v>0</v>
      </c>
      <c r="G58">
        <v>0</v>
      </c>
      <c r="H58" s="113">
        <f t="shared" si="6"/>
        <v>2</v>
      </c>
      <c r="I58" s="113"/>
      <c r="J58" s="114">
        <f t="shared" si="7"/>
        <v>0.007042253521126761</v>
      </c>
    </row>
    <row r="59" spans="2:10" ht="12.75" customHeight="1">
      <c r="B59" t="s">
        <v>131</v>
      </c>
      <c r="C59">
        <v>0</v>
      </c>
      <c r="D59">
        <v>1</v>
      </c>
      <c r="E59">
        <v>0</v>
      </c>
      <c r="F59">
        <v>0</v>
      </c>
      <c r="G59">
        <v>0</v>
      </c>
      <c r="H59" s="113">
        <f t="shared" si="6"/>
        <v>1</v>
      </c>
      <c r="I59" s="113"/>
      <c r="J59" s="114">
        <f t="shared" si="7"/>
        <v>0.0035211267605633804</v>
      </c>
    </row>
    <row r="60" spans="2:10" ht="12.75" customHeight="1">
      <c r="B60" t="s">
        <v>95</v>
      </c>
      <c r="C60">
        <v>0</v>
      </c>
      <c r="D60">
        <v>1</v>
      </c>
      <c r="E60">
        <v>1</v>
      </c>
      <c r="F60">
        <v>2</v>
      </c>
      <c r="G60">
        <v>0</v>
      </c>
      <c r="H60" s="113">
        <f t="shared" si="6"/>
        <v>4</v>
      </c>
      <c r="I60" s="113"/>
      <c r="J60" s="114">
        <f t="shared" si="7"/>
        <v>0.014084507042253521</v>
      </c>
    </row>
    <row r="61" spans="2:10" ht="12.75" customHeight="1">
      <c r="B61" t="s">
        <v>97</v>
      </c>
      <c r="C61">
        <v>1</v>
      </c>
      <c r="D61">
        <v>1</v>
      </c>
      <c r="E61">
        <v>0</v>
      </c>
      <c r="F61">
        <v>0</v>
      </c>
      <c r="G61">
        <v>0</v>
      </c>
      <c r="H61" s="113">
        <f t="shared" si="6"/>
        <v>2</v>
      </c>
      <c r="I61" s="113"/>
      <c r="J61" s="114">
        <f t="shared" si="7"/>
        <v>0.007042253521126761</v>
      </c>
    </row>
    <row r="62" spans="8:10" ht="12.75" customHeight="1">
      <c r="H62" s="113"/>
      <c r="I62" s="113"/>
      <c r="J62" s="114"/>
    </row>
    <row r="63" spans="1:10" ht="12.75" customHeight="1">
      <c r="A63" s="3" t="s">
        <v>173</v>
      </c>
      <c r="H63" s="113"/>
      <c r="I63" s="113"/>
      <c r="J63" s="114"/>
    </row>
    <row r="64" spans="2:10" ht="12.75" customHeight="1">
      <c r="B64" t="s">
        <v>87</v>
      </c>
      <c r="C64">
        <v>2</v>
      </c>
      <c r="D64">
        <v>0</v>
      </c>
      <c r="E64">
        <v>2</v>
      </c>
      <c r="F64">
        <v>6</v>
      </c>
      <c r="G64">
        <v>0</v>
      </c>
      <c r="H64" s="113">
        <f aca="true" t="shared" si="8" ref="H64:H69">SUM(C64:G64)</f>
        <v>10</v>
      </c>
      <c r="I64" s="113"/>
      <c r="J64" s="114">
        <f aca="true" t="shared" si="9" ref="J64:J69">H64/H$104</f>
        <v>0.035211267605633804</v>
      </c>
    </row>
    <row r="65" spans="2:10" ht="12.75" customHeight="1">
      <c r="B65" t="s">
        <v>254</v>
      </c>
      <c r="C65">
        <v>9</v>
      </c>
      <c r="D65">
        <v>3</v>
      </c>
      <c r="E65">
        <v>6</v>
      </c>
      <c r="F65">
        <v>39</v>
      </c>
      <c r="G65">
        <v>4</v>
      </c>
      <c r="H65" s="113">
        <f t="shared" si="8"/>
        <v>61</v>
      </c>
      <c r="I65" s="113"/>
      <c r="J65" s="114">
        <f t="shared" si="9"/>
        <v>0.2147887323943662</v>
      </c>
    </row>
    <row r="66" spans="2:10" ht="12.75" customHeight="1">
      <c r="B66" t="s">
        <v>94</v>
      </c>
      <c r="C66">
        <v>1</v>
      </c>
      <c r="D66">
        <v>0</v>
      </c>
      <c r="E66">
        <v>0</v>
      </c>
      <c r="F66">
        <v>2</v>
      </c>
      <c r="G66">
        <v>0</v>
      </c>
      <c r="H66" s="113">
        <f t="shared" si="8"/>
        <v>3</v>
      </c>
      <c r="I66" s="113"/>
      <c r="J66" s="114">
        <f t="shared" si="9"/>
        <v>0.01056338028169014</v>
      </c>
    </row>
    <row r="67" spans="2:10" ht="12.75" customHeight="1">
      <c r="B67" t="s">
        <v>40</v>
      </c>
      <c r="C67">
        <v>1</v>
      </c>
      <c r="D67">
        <v>0</v>
      </c>
      <c r="E67">
        <v>1</v>
      </c>
      <c r="F67">
        <v>18</v>
      </c>
      <c r="G67">
        <v>0</v>
      </c>
      <c r="H67" s="113">
        <f t="shared" si="8"/>
        <v>20</v>
      </c>
      <c r="I67" s="113"/>
      <c r="J67" s="114">
        <f t="shared" si="9"/>
        <v>0.07042253521126761</v>
      </c>
    </row>
    <row r="68" spans="2:10" ht="12.75" customHeight="1">
      <c r="B68" t="s">
        <v>110</v>
      </c>
      <c r="C68">
        <v>0</v>
      </c>
      <c r="D68">
        <v>0</v>
      </c>
      <c r="E68">
        <v>1</v>
      </c>
      <c r="F68">
        <v>0</v>
      </c>
      <c r="G68">
        <v>0</v>
      </c>
      <c r="H68" s="113">
        <f t="shared" si="8"/>
        <v>1</v>
      </c>
      <c r="I68" s="113"/>
      <c r="J68" s="114">
        <f t="shared" si="9"/>
        <v>0.0035211267605633804</v>
      </c>
    </row>
    <row r="69" spans="2:10" ht="12.75" customHeight="1">
      <c r="B69" t="s">
        <v>103</v>
      </c>
      <c r="C69">
        <v>0</v>
      </c>
      <c r="D69">
        <v>0</v>
      </c>
      <c r="E69">
        <v>4</v>
      </c>
      <c r="F69">
        <v>5</v>
      </c>
      <c r="G69">
        <v>0</v>
      </c>
      <c r="H69" s="113">
        <f t="shared" si="8"/>
        <v>9</v>
      </c>
      <c r="I69" s="113"/>
      <c r="J69" s="114">
        <f t="shared" si="9"/>
        <v>0.03169014084507042</v>
      </c>
    </row>
    <row r="70" spans="1:10" ht="12.75" customHeight="1">
      <c r="A70" s="3"/>
      <c r="H70" s="113"/>
      <c r="I70" s="113"/>
      <c r="J70" s="114"/>
    </row>
    <row r="71" spans="1:10" ht="12.75" customHeight="1">
      <c r="A71" s="3" t="s">
        <v>175</v>
      </c>
      <c r="H71" s="113"/>
      <c r="I71" s="113"/>
      <c r="J71" s="114"/>
    </row>
    <row r="72" spans="2:10" ht="12.75" customHeight="1">
      <c r="B72" t="s">
        <v>83</v>
      </c>
      <c r="C72">
        <v>2</v>
      </c>
      <c r="D72">
        <v>0</v>
      </c>
      <c r="E72">
        <v>0</v>
      </c>
      <c r="F72">
        <v>0</v>
      </c>
      <c r="G72">
        <v>0</v>
      </c>
      <c r="H72" s="113">
        <f aca="true" t="shared" si="10" ref="H72:H81">SUM(C72:G72)</f>
        <v>2</v>
      </c>
      <c r="I72" s="113"/>
      <c r="J72" s="114">
        <f aca="true" t="shared" si="11" ref="J72:J81">H72/H$104</f>
        <v>0.007042253521126761</v>
      </c>
    </row>
    <row r="73" spans="2:10" ht="12.75" customHeight="1">
      <c r="B73" t="s">
        <v>119</v>
      </c>
      <c r="C73">
        <v>0</v>
      </c>
      <c r="D73">
        <v>1</v>
      </c>
      <c r="E73">
        <v>0</v>
      </c>
      <c r="F73">
        <v>0</v>
      </c>
      <c r="G73">
        <v>0</v>
      </c>
      <c r="H73" s="113">
        <f t="shared" si="10"/>
        <v>1</v>
      </c>
      <c r="I73" s="113"/>
      <c r="J73" s="114">
        <f t="shared" si="11"/>
        <v>0.0035211267605633804</v>
      </c>
    </row>
    <row r="74" spans="2:10" ht="12.75" customHeight="1">
      <c r="B74" t="s">
        <v>86</v>
      </c>
      <c r="C74">
        <v>1</v>
      </c>
      <c r="D74">
        <v>0</v>
      </c>
      <c r="E74">
        <v>2</v>
      </c>
      <c r="F74">
        <v>6</v>
      </c>
      <c r="G74">
        <v>0</v>
      </c>
      <c r="H74" s="113">
        <f t="shared" si="10"/>
        <v>9</v>
      </c>
      <c r="I74" s="113"/>
      <c r="J74" s="114">
        <f t="shared" si="11"/>
        <v>0.03169014084507042</v>
      </c>
    </row>
    <row r="75" spans="2:10" ht="12.75" customHeight="1">
      <c r="B75" t="s">
        <v>128</v>
      </c>
      <c r="C75">
        <v>2</v>
      </c>
      <c r="D75">
        <v>1</v>
      </c>
      <c r="E75">
        <v>0</v>
      </c>
      <c r="F75">
        <v>0</v>
      </c>
      <c r="G75">
        <v>0</v>
      </c>
      <c r="H75" s="113">
        <f t="shared" si="10"/>
        <v>3</v>
      </c>
      <c r="I75" s="113"/>
      <c r="J75" s="114">
        <f t="shared" si="11"/>
        <v>0.01056338028169014</v>
      </c>
    </row>
    <row r="76" spans="2:10" ht="12.75" customHeight="1">
      <c r="B76" t="s">
        <v>121</v>
      </c>
      <c r="C76">
        <v>1</v>
      </c>
      <c r="D76">
        <v>0</v>
      </c>
      <c r="E76">
        <v>0</v>
      </c>
      <c r="F76">
        <v>0</v>
      </c>
      <c r="G76">
        <v>0</v>
      </c>
      <c r="H76" s="113">
        <f t="shared" si="10"/>
        <v>1</v>
      </c>
      <c r="I76" s="113"/>
      <c r="J76" s="114">
        <f t="shared" si="11"/>
        <v>0.0035211267605633804</v>
      </c>
    </row>
    <row r="77" spans="2:10" ht="12.75" customHeight="1">
      <c r="B77" t="s">
        <v>85</v>
      </c>
      <c r="C77">
        <v>2</v>
      </c>
      <c r="D77">
        <v>0</v>
      </c>
      <c r="E77">
        <v>1</v>
      </c>
      <c r="F77">
        <v>1</v>
      </c>
      <c r="G77">
        <v>0</v>
      </c>
      <c r="H77" s="113">
        <f t="shared" si="10"/>
        <v>4</v>
      </c>
      <c r="I77" s="113"/>
      <c r="J77" s="114">
        <f t="shared" si="11"/>
        <v>0.014084507042253521</v>
      </c>
    </row>
    <row r="78" spans="2:10" ht="12.75" customHeight="1">
      <c r="B78" t="s">
        <v>88</v>
      </c>
      <c r="C78">
        <v>3</v>
      </c>
      <c r="D78">
        <v>0</v>
      </c>
      <c r="E78">
        <v>0</v>
      </c>
      <c r="F78">
        <v>3</v>
      </c>
      <c r="G78">
        <v>0</v>
      </c>
      <c r="H78" s="113">
        <f t="shared" si="10"/>
        <v>6</v>
      </c>
      <c r="I78" s="113"/>
      <c r="J78" s="114">
        <f t="shared" si="11"/>
        <v>0.02112676056338028</v>
      </c>
    </row>
    <row r="79" spans="2:10" ht="12.75" customHeight="1">
      <c r="B79" t="s">
        <v>130</v>
      </c>
      <c r="C79">
        <v>0</v>
      </c>
      <c r="D79">
        <v>0</v>
      </c>
      <c r="E79">
        <v>0</v>
      </c>
      <c r="F79">
        <v>4</v>
      </c>
      <c r="G79">
        <v>0</v>
      </c>
      <c r="H79" s="113">
        <f t="shared" si="10"/>
        <v>4</v>
      </c>
      <c r="I79" s="113"/>
      <c r="J79" s="114">
        <f t="shared" si="11"/>
        <v>0.014084507042253521</v>
      </c>
    </row>
    <row r="80" spans="2:10" ht="12.75" customHeight="1">
      <c r="B80" t="s">
        <v>133</v>
      </c>
      <c r="C80">
        <v>2</v>
      </c>
      <c r="D80">
        <v>0</v>
      </c>
      <c r="E80">
        <v>0</v>
      </c>
      <c r="F80">
        <v>0</v>
      </c>
      <c r="G80">
        <v>0</v>
      </c>
      <c r="H80" s="113">
        <f t="shared" si="10"/>
        <v>2</v>
      </c>
      <c r="I80" s="113"/>
      <c r="J80" s="114">
        <f t="shared" si="11"/>
        <v>0.007042253521126761</v>
      </c>
    </row>
    <row r="81" spans="2:10" ht="12.75" customHeight="1">
      <c r="B81" t="s">
        <v>107</v>
      </c>
      <c r="C81">
        <v>4</v>
      </c>
      <c r="D81">
        <v>0</v>
      </c>
      <c r="E81">
        <v>0</v>
      </c>
      <c r="F81">
        <v>0</v>
      </c>
      <c r="G81">
        <v>0</v>
      </c>
      <c r="H81" s="113">
        <f t="shared" si="10"/>
        <v>4</v>
      </c>
      <c r="I81" s="113"/>
      <c r="J81" s="114">
        <f t="shared" si="11"/>
        <v>0.014084507042253521</v>
      </c>
    </row>
    <row r="82" spans="8:10" ht="12.75" customHeight="1">
      <c r="H82" s="113"/>
      <c r="I82" s="113"/>
      <c r="J82" s="114"/>
    </row>
    <row r="83" spans="1:10" ht="12.75" customHeight="1">
      <c r="A83" s="3" t="s">
        <v>176</v>
      </c>
      <c r="H83" s="113"/>
      <c r="I83" s="113"/>
      <c r="J83" s="114"/>
    </row>
    <row r="84" spans="2:10" ht="12.75" customHeight="1">
      <c r="B84" t="s">
        <v>77</v>
      </c>
      <c r="C84">
        <v>2</v>
      </c>
      <c r="D84">
        <v>0</v>
      </c>
      <c r="E84">
        <v>0</v>
      </c>
      <c r="F84">
        <v>0</v>
      </c>
      <c r="G84">
        <v>0</v>
      </c>
      <c r="H84" s="113">
        <f aca="true" t="shared" si="12" ref="H84:H93">SUM(C84:G84)</f>
        <v>2</v>
      </c>
      <c r="I84" s="113"/>
      <c r="J84" s="114">
        <f aca="true" t="shared" si="13" ref="J84:J93">H84/H$104</f>
        <v>0.007042253521126761</v>
      </c>
    </row>
    <row r="85" spans="2:10" ht="12.75" customHeight="1">
      <c r="B85" t="s">
        <v>28</v>
      </c>
      <c r="C85">
        <v>26</v>
      </c>
      <c r="D85">
        <v>0</v>
      </c>
      <c r="E85">
        <v>0</v>
      </c>
      <c r="F85">
        <v>0</v>
      </c>
      <c r="G85">
        <v>0</v>
      </c>
      <c r="H85" s="113">
        <f t="shared" si="12"/>
        <v>26</v>
      </c>
      <c r="I85" s="113"/>
      <c r="J85" s="114">
        <f t="shared" si="13"/>
        <v>0.09154929577464789</v>
      </c>
    </row>
    <row r="86" spans="2:10" ht="12.75" customHeight="1">
      <c r="B86" t="s">
        <v>177</v>
      </c>
      <c r="C86">
        <v>13</v>
      </c>
      <c r="D86">
        <v>0</v>
      </c>
      <c r="E86">
        <v>0</v>
      </c>
      <c r="F86">
        <v>0</v>
      </c>
      <c r="G86">
        <v>0</v>
      </c>
      <c r="H86" s="113">
        <f t="shared" si="12"/>
        <v>13</v>
      </c>
      <c r="I86" s="113"/>
      <c r="J86" s="114">
        <f t="shared" si="13"/>
        <v>0.045774647887323945</v>
      </c>
    </row>
    <row r="87" spans="2:10" ht="12.75" customHeight="1">
      <c r="B87" t="s">
        <v>38</v>
      </c>
      <c r="C87">
        <v>2</v>
      </c>
      <c r="D87">
        <v>0</v>
      </c>
      <c r="E87">
        <v>0</v>
      </c>
      <c r="F87">
        <v>0</v>
      </c>
      <c r="G87">
        <v>0</v>
      </c>
      <c r="H87" s="113">
        <f t="shared" si="12"/>
        <v>2</v>
      </c>
      <c r="I87" s="113"/>
      <c r="J87" s="114">
        <f t="shared" si="13"/>
        <v>0.007042253521126761</v>
      </c>
    </row>
    <row r="88" spans="2:10" ht="12.75" customHeight="1">
      <c r="B88" t="s">
        <v>90</v>
      </c>
      <c r="C88">
        <v>5</v>
      </c>
      <c r="D88">
        <v>0</v>
      </c>
      <c r="E88">
        <v>0</v>
      </c>
      <c r="F88">
        <v>0</v>
      </c>
      <c r="G88">
        <v>0</v>
      </c>
      <c r="H88" s="113">
        <f t="shared" si="12"/>
        <v>5</v>
      </c>
      <c r="I88" s="113"/>
      <c r="J88" s="114">
        <f t="shared" si="13"/>
        <v>0.017605633802816902</v>
      </c>
    </row>
    <row r="89" spans="2:10" ht="12.75" customHeight="1">
      <c r="B89" t="s">
        <v>33</v>
      </c>
      <c r="C89">
        <v>13</v>
      </c>
      <c r="D89">
        <v>0</v>
      </c>
      <c r="E89">
        <v>0</v>
      </c>
      <c r="F89">
        <v>0</v>
      </c>
      <c r="G89">
        <v>0</v>
      </c>
      <c r="H89" s="113">
        <f t="shared" si="12"/>
        <v>13</v>
      </c>
      <c r="I89" s="113"/>
      <c r="J89" s="114">
        <f t="shared" si="13"/>
        <v>0.045774647887323945</v>
      </c>
    </row>
    <row r="90" spans="2:10" ht="12.75" customHeight="1">
      <c r="B90" t="s">
        <v>171</v>
      </c>
      <c r="C90">
        <v>1</v>
      </c>
      <c r="D90">
        <v>0</v>
      </c>
      <c r="E90">
        <v>0</v>
      </c>
      <c r="F90">
        <v>0</v>
      </c>
      <c r="G90">
        <v>0</v>
      </c>
      <c r="H90" s="113">
        <f t="shared" si="12"/>
        <v>1</v>
      </c>
      <c r="I90" s="113"/>
      <c r="J90" s="114">
        <f t="shared" si="13"/>
        <v>0.0035211267605633804</v>
      </c>
    </row>
    <row r="91" spans="2:10" ht="12.75" customHeight="1">
      <c r="B91" t="s">
        <v>174</v>
      </c>
      <c r="C91">
        <v>10</v>
      </c>
      <c r="D91">
        <v>0</v>
      </c>
      <c r="E91">
        <v>0</v>
      </c>
      <c r="F91">
        <v>0</v>
      </c>
      <c r="G91">
        <v>0</v>
      </c>
      <c r="H91" s="113">
        <f t="shared" si="12"/>
        <v>10</v>
      </c>
      <c r="I91" s="113"/>
      <c r="J91" s="114">
        <f t="shared" si="13"/>
        <v>0.035211267605633804</v>
      </c>
    </row>
    <row r="92" spans="2:10" ht="12.75" customHeight="1">
      <c r="B92" t="s">
        <v>99</v>
      </c>
      <c r="C92">
        <v>10</v>
      </c>
      <c r="D92">
        <v>0</v>
      </c>
      <c r="E92">
        <v>0</v>
      </c>
      <c r="F92">
        <v>0</v>
      </c>
      <c r="G92">
        <v>0</v>
      </c>
      <c r="H92" s="113">
        <f t="shared" si="12"/>
        <v>10</v>
      </c>
      <c r="I92" s="113"/>
      <c r="J92" s="114">
        <f t="shared" si="13"/>
        <v>0.035211267605633804</v>
      </c>
    </row>
    <row r="93" spans="2:10" ht="12.75" customHeight="1">
      <c r="B93" t="s">
        <v>178</v>
      </c>
      <c r="C93">
        <v>9</v>
      </c>
      <c r="D93">
        <v>0</v>
      </c>
      <c r="E93">
        <v>0</v>
      </c>
      <c r="F93">
        <v>0</v>
      </c>
      <c r="G93">
        <v>0</v>
      </c>
      <c r="H93" s="113">
        <f t="shared" si="12"/>
        <v>9</v>
      </c>
      <c r="I93" s="113"/>
      <c r="J93" s="114">
        <f t="shared" si="13"/>
        <v>0.03169014084507042</v>
      </c>
    </row>
    <row r="94" spans="8:10" ht="12.75" customHeight="1">
      <c r="H94" s="113"/>
      <c r="I94" s="113"/>
      <c r="J94" s="114"/>
    </row>
    <row r="95" spans="1:10" ht="12.75" customHeight="1">
      <c r="A95" s="3" t="s">
        <v>179</v>
      </c>
      <c r="H95" s="113"/>
      <c r="I95" s="113"/>
      <c r="J95" s="114"/>
    </row>
    <row r="96" spans="2:10" ht="12.75" customHeight="1">
      <c r="B96" t="s">
        <v>105</v>
      </c>
      <c r="C96">
        <v>1</v>
      </c>
      <c r="D96">
        <v>0</v>
      </c>
      <c r="E96">
        <v>0</v>
      </c>
      <c r="F96">
        <v>3</v>
      </c>
      <c r="G96">
        <v>0</v>
      </c>
      <c r="H96" s="113">
        <f>SUM(C96:G96)</f>
        <v>4</v>
      </c>
      <c r="I96" s="113"/>
      <c r="J96" s="114">
        <f>H96/H$104</f>
        <v>0.014084507042253521</v>
      </c>
    </row>
    <row r="97" spans="2:10" ht="12.75" customHeight="1">
      <c r="B97" t="s">
        <v>124</v>
      </c>
      <c r="C97">
        <v>0</v>
      </c>
      <c r="D97">
        <v>0</v>
      </c>
      <c r="E97">
        <v>0</v>
      </c>
      <c r="F97">
        <v>1</v>
      </c>
      <c r="G97">
        <v>0</v>
      </c>
      <c r="H97" s="113">
        <f>SUM(C97:G97)</f>
        <v>1</v>
      </c>
      <c r="I97" s="113"/>
      <c r="J97" s="114">
        <f>H97/H$104</f>
        <v>0.0035211267605633804</v>
      </c>
    </row>
    <row r="98" spans="2:10" ht="12.75" customHeight="1">
      <c r="B98" t="s">
        <v>122</v>
      </c>
      <c r="C98">
        <v>0</v>
      </c>
      <c r="D98">
        <v>0</v>
      </c>
      <c r="E98">
        <v>0</v>
      </c>
      <c r="F98">
        <v>0</v>
      </c>
      <c r="G98">
        <v>1</v>
      </c>
      <c r="H98" s="113">
        <f>SUM(C98:G98)</f>
        <v>1</v>
      </c>
      <c r="I98" s="113"/>
      <c r="J98" s="114">
        <f>H98/H$104</f>
        <v>0.0035211267605633804</v>
      </c>
    </row>
    <row r="99" spans="2:10" ht="12.75" customHeight="1">
      <c r="B99" t="s">
        <v>89</v>
      </c>
      <c r="C99">
        <v>1</v>
      </c>
      <c r="D99">
        <v>0</v>
      </c>
      <c r="E99">
        <v>1</v>
      </c>
      <c r="F99">
        <v>4</v>
      </c>
      <c r="G99">
        <v>0</v>
      </c>
      <c r="H99" s="113">
        <f>SUM(C99:G99)</f>
        <v>6</v>
      </c>
      <c r="I99" s="113"/>
      <c r="J99" s="114">
        <f>H99/H$104</f>
        <v>0.02112676056338028</v>
      </c>
    </row>
    <row r="100" spans="1:10" ht="12.75" customHeight="1" thickBot="1">
      <c r="A100" s="116"/>
      <c r="B100" s="116"/>
      <c r="C100" s="117"/>
      <c r="D100" s="117"/>
      <c r="E100" s="117"/>
      <c r="F100" s="117"/>
      <c r="G100" s="117"/>
      <c r="H100" s="117"/>
      <c r="I100" s="117"/>
      <c r="J100" s="118"/>
    </row>
    <row r="101" spans="8:10" ht="12.75" customHeight="1">
      <c r="H101" s="113"/>
      <c r="I101" s="113"/>
      <c r="J101" s="114"/>
    </row>
    <row r="102" spans="1:10" ht="12.75" customHeight="1">
      <c r="A102" s="67" t="s">
        <v>276</v>
      </c>
      <c r="H102" s="113"/>
      <c r="I102" s="113"/>
      <c r="J102" s="114"/>
    </row>
    <row r="103" spans="8:10" ht="12.75" customHeight="1">
      <c r="H103" s="113"/>
      <c r="I103" s="113"/>
      <c r="J103" s="114"/>
    </row>
    <row r="104" spans="2:10" ht="12.75" customHeight="1">
      <c r="B104" s="67" t="s">
        <v>303</v>
      </c>
      <c r="C104" s="119">
        <f>C108-C106</f>
        <v>65</v>
      </c>
      <c r="D104" s="119">
        <f>D108-D106</f>
        <v>16</v>
      </c>
      <c r="E104" s="119">
        <f>E108-E106</f>
        <v>33</v>
      </c>
      <c r="F104" s="119">
        <f>F108-F106</f>
        <v>153</v>
      </c>
      <c r="G104" s="119">
        <f>G108-G106</f>
        <v>17</v>
      </c>
      <c r="H104" s="112">
        <f>SUM(C104:G104)</f>
        <v>284</v>
      </c>
      <c r="I104" s="119"/>
      <c r="J104" s="105">
        <f>H104/H$104</f>
        <v>1</v>
      </c>
    </row>
    <row r="105" spans="8:10" ht="12.75" customHeight="1">
      <c r="H105" s="113"/>
      <c r="I105" s="113"/>
      <c r="J105" s="114"/>
    </row>
    <row r="106" spans="2:10" ht="12.75" customHeight="1">
      <c r="B106" s="3" t="s">
        <v>304</v>
      </c>
      <c r="C106">
        <v>1</v>
      </c>
      <c r="D106">
        <v>0</v>
      </c>
      <c r="E106">
        <v>1</v>
      </c>
      <c r="F106">
        <v>0</v>
      </c>
      <c r="G106">
        <v>0</v>
      </c>
      <c r="H106" s="113">
        <f>SUM(C106:G106)</f>
        <v>2</v>
      </c>
      <c r="I106" s="113"/>
      <c r="J106" s="114"/>
    </row>
    <row r="107" spans="8:10" ht="12.75" customHeight="1">
      <c r="H107" s="113"/>
      <c r="I107" s="113"/>
      <c r="J107" s="114"/>
    </row>
    <row r="108" spans="2:10" ht="12.75" customHeight="1">
      <c r="B108" s="3" t="s">
        <v>277</v>
      </c>
      <c r="C108" s="120">
        <v>66</v>
      </c>
      <c r="D108" s="120">
        <v>16</v>
      </c>
      <c r="E108" s="120">
        <v>34</v>
      </c>
      <c r="F108" s="120">
        <v>153</v>
      </c>
      <c r="G108" s="120">
        <v>17</v>
      </c>
      <c r="H108" s="112">
        <f>SUM(C108:G108)</f>
        <v>286</v>
      </c>
      <c r="I108" s="113"/>
      <c r="J108" s="114"/>
    </row>
    <row r="109" spans="1:10" ht="12.75" customHeight="1" thickBot="1">
      <c r="A109" s="96"/>
      <c r="B109" s="66"/>
      <c r="C109" s="66"/>
      <c r="D109" s="66"/>
      <c r="E109" s="66"/>
      <c r="F109" s="66"/>
      <c r="G109" s="66"/>
      <c r="H109" s="121"/>
      <c r="I109" s="121"/>
      <c r="J109" s="122"/>
    </row>
    <row r="110" spans="1:10" ht="12.75" customHeight="1">
      <c r="A110" s="3"/>
      <c r="H110" s="113"/>
      <c r="I110" s="113"/>
      <c r="J110" s="114"/>
    </row>
    <row r="111" spans="1:10" ht="12.75" customHeight="1">
      <c r="A111" s="3" t="s">
        <v>278</v>
      </c>
      <c r="C111" s="119">
        <f aca="true" t="shared" si="14" ref="C111:H111">SUM(C17:C99)</f>
        <v>168</v>
      </c>
      <c r="D111" s="119">
        <f t="shared" si="14"/>
        <v>43</v>
      </c>
      <c r="E111" s="119">
        <f t="shared" si="14"/>
        <v>86</v>
      </c>
      <c r="F111" s="119">
        <f t="shared" si="14"/>
        <v>377</v>
      </c>
      <c r="G111" s="119">
        <f t="shared" si="14"/>
        <v>32</v>
      </c>
      <c r="H111" s="112">
        <f t="shared" si="14"/>
        <v>706</v>
      </c>
      <c r="I111" s="119"/>
      <c r="J111" s="105"/>
    </row>
    <row r="112" spans="1:2" ht="12.75" customHeight="1">
      <c r="A112" s="123" t="s">
        <v>305</v>
      </c>
      <c r="B112" s="67"/>
    </row>
    <row r="113" spans="1:10" ht="12.75" customHeight="1">
      <c r="A113" s="123" t="s">
        <v>306</v>
      </c>
      <c r="H113" s="113"/>
      <c r="I113" s="113"/>
      <c r="J113" s="114"/>
    </row>
    <row r="114" ht="12.75">
      <c r="A114" s="3"/>
    </row>
    <row r="115" ht="192.75" customHeight="1"/>
  </sheetData>
  <printOptions/>
  <pageMargins left="0.75" right="0.75" top="0.64" bottom="0.67" header="0.5" footer="0.5"/>
  <pageSetup fitToHeight="2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1.57421875" style="0" customWidth="1"/>
    <col min="9" max="9" width="2.00390625" style="0" customWidth="1"/>
    <col min="11" max="11" width="1.57421875" style="0" customWidth="1"/>
    <col min="12" max="12" width="22.7109375" style="0" customWidth="1"/>
  </cols>
  <sheetData>
    <row r="1" spans="9:10" ht="12.75">
      <c r="I1" s="2"/>
      <c r="J1" s="2" t="s">
        <v>279</v>
      </c>
    </row>
    <row r="2" spans="1:10" ht="12.75">
      <c r="A2" s="1"/>
      <c r="H2" s="1"/>
      <c r="I2" s="1"/>
      <c r="J2" s="1"/>
    </row>
    <row r="3" spans="1:10" ht="12.75">
      <c r="A3" s="14" t="s">
        <v>280</v>
      </c>
      <c r="H3" s="1"/>
      <c r="I3" s="1"/>
      <c r="J3" s="1"/>
    </row>
    <row r="5" spans="1:10" ht="12.75">
      <c r="A5" s="89"/>
      <c r="B5" s="108" t="s">
        <v>281</v>
      </c>
      <c r="C5" s="124"/>
      <c r="D5" s="124"/>
      <c r="E5" s="124"/>
      <c r="F5" s="124"/>
      <c r="G5" s="124"/>
      <c r="H5" s="124"/>
      <c r="I5" s="124"/>
      <c r="J5" s="125"/>
    </row>
    <row r="6" spans="1:10" ht="12.75">
      <c r="A6" s="89"/>
      <c r="B6" s="109" t="s">
        <v>282</v>
      </c>
      <c r="C6" s="126"/>
      <c r="D6" s="126"/>
      <c r="E6" s="126"/>
      <c r="F6" s="126"/>
      <c r="G6" s="126"/>
      <c r="H6" s="126"/>
      <c r="I6" s="126"/>
      <c r="J6" s="127"/>
    </row>
    <row r="7" spans="1:10" ht="12.75">
      <c r="A7" s="89"/>
      <c r="B7" s="109" t="s">
        <v>259</v>
      </c>
      <c r="C7" s="126"/>
      <c r="D7" s="126"/>
      <c r="E7" s="126"/>
      <c r="F7" s="126"/>
      <c r="G7" s="126"/>
      <c r="H7" s="126"/>
      <c r="I7" s="126"/>
      <c r="J7" s="127"/>
    </row>
    <row r="8" spans="1:10" ht="12.75">
      <c r="A8" s="89"/>
      <c r="B8" s="110" t="s">
        <v>283</v>
      </c>
      <c r="C8" s="128"/>
      <c r="D8" s="128"/>
      <c r="E8" s="128"/>
      <c r="F8" s="128"/>
      <c r="G8" s="128"/>
      <c r="H8" s="128"/>
      <c r="I8" s="128"/>
      <c r="J8" s="129"/>
    </row>
    <row r="9" spans="1:10" ht="12.75">
      <c r="A9" s="89"/>
      <c r="B9" s="27"/>
      <c r="C9" s="27"/>
      <c r="D9" s="27"/>
      <c r="E9" s="27"/>
      <c r="F9" s="27"/>
      <c r="G9" s="27"/>
      <c r="H9" s="27"/>
      <c r="I9" s="27"/>
      <c r="J9" s="27"/>
    </row>
    <row r="10" spans="3:10" ht="12.75">
      <c r="C10" s="1" t="s">
        <v>284</v>
      </c>
      <c r="J10" t="s">
        <v>262</v>
      </c>
    </row>
    <row r="11" spans="2:10" ht="12.75">
      <c r="B11" s="74"/>
      <c r="C11" t="s">
        <v>263</v>
      </c>
      <c r="D11" t="s">
        <v>144</v>
      </c>
      <c r="E11" t="s">
        <v>264</v>
      </c>
      <c r="F11" t="s">
        <v>265</v>
      </c>
      <c r="G11" t="s">
        <v>89</v>
      </c>
      <c r="H11" s="4" t="s">
        <v>139</v>
      </c>
      <c r="J11" t="s">
        <v>285</v>
      </c>
    </row>
    <row r="12" spans="3:10" ht="12.75">
      <c r="C12" t="s">
        <v>267</v>
      </c>
      <c r="D12" t="s">
        <v>268</v>
      </c>
      <c r="E12" t="s">
        <v>268</v>
      </c>
      <c r="F12" t="s">
        <v>269</v>
      </c>
      <c r="G12" t="s">
        <v>270</v>
      </c>
      <c r="J12" t="s">
        <v>286</v>
      </c>
    </row>
    <row r="13" spans="7:10" ht="12.75">
      <c r="G13" s="111" t="s">
        <v>272</v>
      </c>
      <c r="J13" t="s">
        <v>287</v>
      </c>
    </row>
    <row r="14" ht="12.75">
      <c r="J14" t="s">
        <v>288</v>
      </c>
    </row>
    <row r="16" spans="1:10" ht="12.75" customHeight="1">
      <c r="A16" s="3" t="s">
        <v>166</v>
      </c>
      <c r="H16" s="112"/>
      <c r="I16" s="112"/>
      <c r="J16" s="114"/>
    </row>
    <row r="17" spans="2:10" ht="12.75" customHeight="1">
      <c r="B17" t="s">
        <v>104</v>
      </c>
      <c r="C17" s="74">
        <v>0</v>
      </c>
      <c r="D17" s="74">
        <v>1</v>
      </c>
      <c r="E17" s="74">
        <v>5</v>
      </c>
      <c r="F17" s="74">
        <v>9</v>
      </c>
      <c r="G17" s="74">
        <v>1</v>
      </c>
      <c r="H17" s="112">
        <f aca="true" t="shared" si="0" ref="H17:H25">SUM(C17:G17)</f>
        <v>16</v>
      </c>
      <c r="I17" s="112"/>
      <c r="J17" s="114">
        <f aca="true" t="shared" si="1" ref="J17:J25">H17/H$112</f>
        <v>0.0061162079510703364</v>
      </c>
    </row>
    <row r="18" spans="2:10" ht="12.75" customHeight="1">
      <c r="B18" t="s">
        <v>91</v>
      </c>
      <c r="C18" s="74">
        <v>0</v>
      </c>
      <c r="D18" s="74">
        <v>1</v>
      </c>
      <c r="E18" s="74">
        <v>17</v>
      </c>
      <c r="F18" s="74">
        <v>34</v>
      </c>
      <c r="G18" s="74">
        <v>5</v>
      </c>
      <c r="H18" s="112">
        <f t="shared" si="0"/>
        <v>57</v>
      </c>
      <c r="I18" s="112"/>
      <c r="J18" s="114">
        <f t="shared" si="1"/>
        <v>0.021788990825688075</v>
      </c>
    </row>
    <row r="19" spans="2:10" ht="12.75" customHeight="1">
      <c r="B19" t="s">
        <v>10</v>
      </c>
      <c r="C19" s="74">
        <v>17</v>
      </c>
      <c r="D19" s="74">
        <v>0</v>
      </c>
      <c r="E19" s="74">
        <v>24</v>
      </c>
      <c r="F19" s="74">
        <v>223</v>
      </c>
      <c r="G19" s="74">
        <v>19</v>
      </c>
      <c r="H19" s="112">
        <f t="shared" si="0"/>
        <v>283</v>
      </c>
      <c r="I19" s="112"/>
      <c r="J19" s="114">
        <f t="shared" si="1"/>
        <v>0.10818042813455657</v>
      </c>
    </row>
    <row r="20" spans="2:10" ht="12.75" customHeight="1">
      <c r="B20" t="s">
        <v>111</v>
      </c>
      <c r="C20" s="74">
        <v>0</v>
      </c>
      <c r="D20" s="74">
        <v>0</v>
      </c>
      <c r="E20" s="74">
        <v>1</v>
      </c>
      <c r="F20" s="74">
        <v>9</v>
      </c>
      <c r="G20" s="74">
        <v>1</v>
      </c>
      <c r="H20" s="112">
        <f t="shared" si="0"/>
        <v>11</v>
      </c>
      <c r="I20" s="112"/>
      <c r="J20" s="114">
        <f t="shared" si="1"/>
        <v>0.004204892966360856</v>
      </c>
    </row>
    <row r="21" spans="2:10" ht="12.75" customHeight="1">
      <c r="B21" t="s">
        <v>126</v>
      </c>
      <c r="C21" s="74">
        <v>0</v>
      </c>
      <c r="D21" s="74">
        <v>0</v>
      </c>
      <c r="E21" s="74">
        <v>1</v>
      </c>
      <c r="F21" s="74">
        <v>0</v>
      </c>
      <c r="G21" s="74">
        <v>0</v>
      </c>
      <c r="H21" s="112">
        <f t="shared" si="0"/>
        <v>1</v>
      </c>
      <c r="I21" s="112"/>
      <c r="J21" s="114">
        <f t="shared" si="1"/>
        <v>0.00038226299694189603</v>
      </c>
    </row>
    <row r="22" spans="2:10" ht="12.75" customHeight="1">
      <c r="B22" t="s">
        <v>132</v>
      </c>
      <c r="C22" s="74">
        <v>0</v>
      </c>
      <c r="D22" s="74">
        <v>0</v>
      </c>
      <c r="E22" s="74">
        <v>0</v>
      </c>
      <c r="F22" s="74">
        <v>2</v>
      </c>
      <c r="G22" s="74">
        <v>2</v>
      </c>
      <c r="H22" s="112">
        <f t="shared" si="0"/>
        <v>4</v>
      </c>
      <c r="I22" s="112"/>
      <c r="J22" s="114">
        <f t="shared" si="1"/>
        <v>0.0015290519877675841</v>
      </c>
    </row>
    <row r="23" spans="2:10" ht="12.75" customHeight="1">
      <c r="B23" t="s">
        <v>115</v>
      </c>
      <c r="C23" s="74">
        <v>0</v>
      </c>
      <c r="D23" s="74">
        <v>0</v>
      </c>
      <c r="E23" s="74">
        <v>1</v>
      </c>
      <c r="F23" s="74">
        <v>5</v>
      </c>
      <c r="G23" s="74">
        <v>1</v>
      </c>
      <c r="H23" s="112">
        <f t="shared" si="0"/>
        <v>7</v>
      </c>
      <c r="I23" s="112"/>
      <c r="J23" s="114">
        <f t="shared" si="1"/>
        <v>0.002675840978593272</v>
      </c>
    </row>
    <row r="24" spans="2:10" ht="12.75" customHeight="1">
      <c r="B24" t="s">
        <v>78</v>
      </c>
      <c r="C24" s="74">
        <v>8</v>
      </c>
      <c r="D24" s="74">
        <v>1</v>
      </c>
      <c r="E24" s="74">
        <v>27</v>
      </c>
      <c r="F24" s="74">
        <v>67</v>
      </c>
      <c r="G24" s="74">
        <v>11</v>
      </c>
      <c r="H24" s="112">
        <f t="shared" si="0"/>
        <v>114</v>
      </c>
      <c r="I24" s="112"/>
      <c r="J24" s="114">
        <f t="shared" si="1"/>
        <v>0.04357798165137615</v>
      </c>
    </row>
    <row r="25" spans="2:10" ht="12.75" customHeight="1">
      <c r="B25" t="s">
        <v>96</v>
      </c>
      <c r="C25" s="74">
        <v>1</v>
      </c>
      <c r="D25" s="74">
        <v>1</v>
      </c>
      <c r="E25" s="74">
        <v>8</v>
      </c>
      <c r="F25" s="74">
        <v>14</v>
      </c>
      <c r="G25" s="74">
        <v>1</v>
      </c>
      <c r="H25" s="112">
        <f t="shared" si="0"/>
        <v>25</v>
      </c>
      <c r="I25" s="112"/>
      <c r="J25" s="114">
        <f t="shared" si="1"/>
        <v>0.0095565749235474</v>
      </c>
    </row>
    <row r="26" spans="2:10" ht="12.75" customHeight="1">
      <c r="B26" s="115"/>
      <c r="C26" s="74"/>
      <c r="D26" s="74"/>
      <c r="E26" s="74"/>
      <c r="F26" s="74"/>
      <c r="G26" s="74"/>
      <c r="H26" s="112"/>
      <c r="I26" s="112"/>
      <c r="J26" s="114"/>
    </row>
    <row r="27" spans="1:10" ht="12.75" customHeight="1">
      <c r="A27" s="3" t="s">
        <v>167</v>
      </c>
      <c r="B27" s="115"/>
      <c r="H27" s="112"/>
      <c r="I27" s="112"/>
      <c r="J27" s="114"/>
    </row>
    <row r="28" spans="2:10" ht="12.75" customHeight="1">
      <c r="B28" t="s">
        <v>109</v>
      </c>
      <c r="C28" s="74">
        <v>0</v>
      </c>
      <c r="D28" s="74">
        <v>0</v>
      </c>
      <c r="E28" s="74">
        <v>4</v>
      </c>
      <c r="F28" s="74">
        <v>18</v>
      </c>
      <c r="G28" s="74">
        <v>1</v>
      </c>
      <c r="H28" s="112">
        <f>SUM(C28:G28)</f>
        <v>23</v>
      </c>
      <c r="I28" s="112"/>
      <c r="J28" s="114">
        <f>H28/H$112</f>
        <v>0.008792048929663608</v>
      </c>
    </row>
    <row r="29" spans="2:10" ht="12.75" customHeight="1">
      <c r="B29" t="s">
        <v>134</v>
      </c>
      <c r="C29" s="74">
        <v>0</v>
      </c>
      <c r="D29" s="74">
        <v>0</v>
      </c>
      <c r="E29" s="74">
        <v>1</v>
      </c>
      <c r="F29" s="74">
        <v>1</v>
      </c>
      <c r="G29" s="74">
        <v>0</v>
      </c>
      <c r="H29" s="112">
        <f>SUM(C29:G29)</f>
        <v>2</v>
      </c>
      <c r="I29" s="112"/>
      <c r="J29" s="114">
        <f>H29/H$112</f>
        <v>0.0007645259938837921</v>
      </c>
    </row>
    <row r="30" spans="2:10" ht="12.75" customHeight="1">
      <c r="B30" t="s">
        <v>112</v>
      </c>
      <c r="C30" s="74">
        <v>2</v>
      </c>
      <c r="D30" s="74">
        <v>2</v>
      </c>
      <c r="E30" s="74">
        <v>3</v>
      </c>
      <c r="F30" s="74">
        <v>1</v>
      </c>
      <c r="G30" s="74">
        <v>2</v>
      </c>
      <c r="H30" s="112">
        <f>SUM(C30:G30)</f>
        <v>10</v>
      </c>
      <c r="I30" s="112"/>
      <c r="J30" s="114">
        <f>H30/H$112</f>
        <v>0.00382262996941896</v>
      </c>
    </row>
    <row r="31" spans="2:10" ht="12.75" customHeight="1">
      <c r="B31" t="s">
        <v>125</v>
      </c>
      <c r="C31" s="74">
        <v>0</v>
      </c>
      <c r="D31" s="74">
        <v>2</v>
      </c>
      <c r="E31" s="74">
        <v>1</v>
      </c>
      <c r="F31" s="74">
        <v>3</v>
      </c>
      <c r="G31" s="74">
        <v>0</v>
      </c>
      <c r="H31" s="112">
        <f>SUM(C31:G31)</f>
        <v>6</v>
      </c>
      <c r="I31" s="112"/>
      <c r="J31" s="114">
        <f>H31/H$112</f>
        <v>0.0022935779816513763</v>
      </c>
    </row>
    <row r="32" spans="2:10" ht="12.75" customHeight="1">
      <c r="B32" t="s">
        <v>123</v>
      </c>
      <c r="C32" s="74">
        <v>1</v>
      </c>
      <c r="D32" s="74">
        <v>0</v>
      </c>
      <c r="E32" s="74">
        <v>1</v>
      </c>
      <c r="F32" s="74">
        <v>2</v>
      </c>
      <c r="G32" s="74">
        <v>1</v>
      </c>
      <c r="H32" s="112">
        <f>SUM(C32:G32)</f>
        <v>5</v>
      </c>
      <c r="I32" s="112"/>
      <c r="J32" s="114">
        <f>H32/H$112</f>
        <v>0.00191131498470948</v>
      </c>
    </row>
    <row r="33" spans="3:10" ht="12.75" customHeight="1">
      <c r="C33" s="74"/>
      <c r="D33" s="74"/>
      <c r="E33" s="74"/>
      <c r="F33" s="74"/>
      <c r="G33" s="74"/>
      <c r="H33" s="112"/>
      <c r="I33" s="112"/>
      <c r="J33" s="114"/>
    </row>
    <row r="34" spans="1:10" ht="12.75" customHeight="1">
      <c r="A34" s="3" t="s">
        <v>168</v>
      </c>
      <c r="C34" s="74"/>
      <c r="D34" s="74"/>
      <c r="E34" s="74"/>
      <c r="F34" s="74"/>
      <c r="G34" s="74"/>
      <c r="H34" s="112"/>
      <c r="I34" s="112"/>
      <c r="J34" s="114"/>
    </row>
    <row r="35" spans="2:10" ht="12.75" customHeight="1">
      <c r="B35" t="s">
        <v>92</v>
      </c>
      <c r="C35" s="74">
        <v>6</v>
      </c>
      <c r="D35" s="74">
        <v>1</v>
      </c>
      <c r="E35" s="74">
        <v>4</v>
      </c>
      <c r="F35" s="74">
        <v>10</v>
      </c>
      <c r="G35" s="74">
        <v>1</v>
      </c>
      <c r="H35" s="112">
        <f aca="true" t="shared" si="2" ref="H35:H44">SUM(C35:G35)</f>
        <v>22</v>
      </c>
      <c r="I35" s="112"/>
      <c r="J35" s="114">
        <f aca="true" t="shared" si="3" ref="J35:J44">H35/H$112</f>
        <v>0.008409785932721712</v>
      </c>
    </row>
    <row r="36" spans="2:10" ht="12.75" customHeight="1">
      <c r="B36" t="s">
        <v>79</v>
      </c>
      <c r="C36" s="74">
        <v>2</v>
      </c>
      <c r="D36" s="74">
        <v>8</v>
      </c>
      <c r="E36" s="74">
        <v>12</v>
      </c>
      <c r="F36" s="74">
        <v>61</v>
      </c>
      <c r="G36" s="74">
        <v>5</v>
      </c>
      <c r="H36" s="112">
        <f t="shared" si="2"/>
        <v>88</v>
      </c>
      <c r="I36" s="112"/>
      <c r="J36" s="114">
        <f t="shared" si="3"/>
        <v>0.03363914373088685</v>
      </c>
    </row>
    <row r="37" spans="2:10" ht="12.75" customHeight="1">
      <c r="B37" t="s">
        <v>127</v>
      </c>
      <c r="C37" s="74">
        <v>0</v>
      </c>
      <c r="D37" s="74">
        <v>0</v>
      </c>
      <c r="E37" s="74">
        <v>4</v>
      </c>
      <c r="F37" s="74">
        <v>15</v>
      </c>
      <c r="G37" s="74">
        <v>0</v>
      </c>
      <c r="H37" s="112">
        <f t="shared" si="2"/>
        <v>19</v>
      </c>
      <c r="I37" s="112"/>
      <c r="J37" s="114">
        <f t="shared" si="3"/>
        <v>0.007262996941896025</v>
      </c>
    </row>
    <row r="38" spans="2:10" ht="12.75" customHeight="1">
      <c r="B38" t="s">
        <v>113</v>
      </c>
      <c r="C38" s="74">
        <v>8</v>
      </c>
      <c r="D38" s="74">
        <v>0</v>
      </c>
      <c r="E38" s="74">
        <v>0</v>
      </c>
      <c r="F38" s="74">
        <v>1</v>
      </c>
      <c r="G38" s="74">
        <v>1</v>
      </c>
      <c r="H38" s="112">
        <f t="shared" si="2"/>
        <v>10</v>
      </c>
      <c r="I38" s="112"/>
      <c r="J38" s="114">
        <f t="shared" si="3"/>
        <v>0.00382262996941896</v>
      </c>
    </row>
    <row r="39" spans="2:10" ht="12.75" customHeight="1">
      <c r="B39" t="s">
        <v>106</v>
      </c>
      <c r="C39" s="74">
        <v>2</v>
      </c>
      <c r="D39" s="74">
        <v>1</v>
      </c>
      <c r="E39" s="74">
        <v>2</v>
      </c>
      <c r="F39" s="74">
        <v>23</v>
      </c>
      <c r="G39" s="74">
        <v>7</v>
      </c>
      <c r="H39" s="112">
        <f t="shared" si="2"/>
        <v>35</v>
      </c>
      <c r="I39" s="112"/>
      <c r="J39" s="114">
        <f t="shared" si="3"/>
        <v>0.013379204892966361</v>
      </c>
    </row>
    <row r="40" spans="2:10" ht="12.75" customHeight="1">
      <c r="B40" t="s">
        <v>52</v>
      </c>
      <c r="C40" s="74">
        <v>15</v>
      </c>
      <c r="D40" s="74">
        <v>1</v>
      </c>
      <c r="E40" s="74">
        <v>21</v>
      </c>
      <c r="F40" s="74">
        <v>126</v>
      </c>
      <c r="G40" s="74">
        <v>4</v>
      </c>
      <c r="H40" s="112">
        <f t="shared" si="2"/>
        <v>167</v>
      </c>
      <c r="I40" s="112"/>
      <c r="J40" s="114">
        <f t="shared" si="3"/>
        <v>0.06383792048929664</v>
      </c>
    </row>
    <row r="41" spans="2:10" ht="12.75" customHeight="1">
      <c r="B41" t="s">
        <v>14</v>
      </c>
      <c r="C41" s="74">
        <v>8</v>
      </c>
      <c r="D41" s="74">
        <v>1</v>
      </c>
      <c r="E41" s="74">
        <v>27</v>
      </c>
      <c r="F41" s="74">
        <v>282</v>
      </c>
      <c r="G41" s="74">
        <v>31</v>
      </c>
      <c r="H41" s="112">
        <f t="shared" si="2"/>
        <v>349</v>
      </c>
      <c r="I41" s="112"/>
      <c r="J41" s="114">
        <f t="shared" si="3"/>
        <v>0.1334097859327217</v>
      </c>
    </row>
    <row r="42" spans="2:10" ht="12.75" customHeight="1">
      <c r="B42" t="s">
        <v>20</v>
      </c>
      <c r="C42" s="74">
        <v>0</v>
      </c>
      <c r="D42" s="74">
        <v>6</v>
      </c>
      <c r="E42" s="74">
        <v>11</v>
      </c>
      <c r="F42" s="74">
        <v>34</v>
      </c>
      <c r="G42" s="74">
        <v>9</v>
      </c>
      <c r="H42" s="112">
        <f t="shared" si="2"/>
        <v>60</v>
      </c>
      <c r="I42" s="112"/>
      <c r="J42" s="114">
        <f t="shared" si="3"/>
        <v>0.022935779816513763</v>
      </c>
    </row>
    <row r="43" spans="2:10" ht="12.75" customHeight="1">
      <c r="B43" t="s">
        <v>120</v>
      </c>
      <c r="C43" s="74">
        <v>12</v>
      </c>
      <c r="D43" s="74">
        <v>1</v>
      </c>
      <c r="E43" s="74">
        <v>0</v>
      </c>
      <c r="F43" s="74">
        <v>0</v>
      </c>
      <c r="G43" s="74">
        <v>0</v>
      </c>
      <c r="H43" s="112">
        <f t="shared" si="2"/>
        <v>13</v>
      </c>
      <c r="I43" s="112"/>
      <c r="J43" s="114">
        <f t="shared" si="3"/>
        <v>0.004969418960244648</v>
      </c>
    </row>
    <row r="44" spans="2:10" ht="12.75" customHeight="1">
      <c r="B44" t="s">
        <v>45</v>
      </c>
      <c r="C44" s="74">
        <v>0</v>
      </c>
      <c r="D44" s="74">
        <v>13</v>
      </c>
      <c r="E44" s="74">
        <v>1</v>
      </c>
      <c r="F44" s="74">
        <v>0</v>
      </c>
      <c r="G44" s="74">
        <v>1</v>
      </c>
      <c r="H44" s="112">
        <f t="shared" si="2"/>
        <v>15</v>
      </c>
      <c r="I44" s="112"/>
      <c r="J44" s="114">
        <f t="shared" si="3"/>
        <v>0.005733944954128441</v>
      </c>
    </row>
    <row r="45" spans="3:10" ht="12.75" customHeight="1">
      <c r="C45" s="74"/>
      <c r="D45" s="74"/>
      <c r="E45" s="74"/>
      <c r="F45" s="74"/>
      <c r="G45" s="74"/>
      <c r="H45" s="112"/>
      <c r="I45" s="112"/>
      <c r="J45" s="114"/>
    </row>
    <row r="46" spans="1:10" ht="12.75" customHeight="1">
      <c r="A46" s="3" t="s">
        <v>169</v>
      </c>
      <c r="C46" s="74"/>
      <c r="D46" s="74"/>
      <c r="E46" s="74"/>
      <c r="F46" s="74"/>
      <c r="G46" s="74"/>
      <c r="H46" s="112"/>
      <c r="I46" s="112"/>
      <c r="J46" s="114"/>
    </row>
    <row r="47" spans="1:10" ht="12.75" customHeight="1">
      <c r="A47" s="3"/>
      <c r="B47" t="s">
        <v>84</v>
      </c>
      <c r="C47" s="74">
        <v>4</v>
      </c>
      <c r="D47" s="74">
        <v>8</v>
      </c>
      <c r="E47" s="74">
        <v>9</v>
      </c>
      <c r="F47" s="74">
        <v>44</v>
      </c>
      <c r="G47" s="74">
        <v>5</v>
      </c>
      <c r="H47" s="112">
        <f aca="true" t="shared" si="4" ref="H47:H56">SUM(C47:G47)</f>
        <v>70</v>
      </c>
      <c r="I47" s="112"/>
      <c r="J47" s="114">
        <f aca="true" t="shared" si="5" ref="J47:J56">H47/H$112</f>
        <v>0.026758409785932722</v>
      </c>
    </row>
    <row r="48" spans="2:10" ht="12.75" customHeight="1">
      <c r="B48" t="s">
        <v>100</v>
      </c>
      <c r="C48" s="74">
        <v>0</v>
      </c>
      <c r="D48" s="74">
        <v>2</v>
      </c>
      <c r="E48" s="74">
        <v>3</v>
      </c>
      <c r="F48" s="74">
        <v>8</v>
      </c>
      <c r="G48" s="74">
        <v>3</v>
      </c>
      <c r="H48" s="112">
        <f t="shared" si="4"/>
        <v>16</v>
      </c>
      <c r="I48" s="112"/>
      <c r="J48" s="114">
        <f t="shared" si="5"/>
        <v>0.0061162079510703364</v>
      </c>
    </row>
    <row r="49" spans="2:10" ht="12.75" customHeight="1">
      <c r="B49" t="s">
        <v>16</v>
      </c>
      <c r="C49" s="74">
        <v>7</v>
      </c>
      <c r="D49" s="74">
        <v>15</v>
      </c>
      <c r="E49" s="74">
        <v>67</v>
      </c>
      <c r="F49" s="74">
        <v>151</v>
      </c>
      <c r="G49" s="74">
        <v>18</v>
      </c>
      <c r="H49" s="112">
        <f t="shared" si="4"/>
        <v>258</v>
      </c>
      <c r="I49" s="112"/>
      <c r="J49" s="114">
        <f t="shared" si="5"/>
        <v>0.09862385321100918</v>
      </c>
    </row>
    <row r="50" spans="2:10" ht="12.75" customHeight="1">
      <c r="B50" t="s">
        <v>102</v>
      </c>
      <c r="C50" s="74">
        <v>0</v>
      </c>
      <c r="D50" s="74">
        <v>1</v>
      </c>
      <c r="E50" s="74">
        <v>4</v>
      </c>
      <c r="F50" s="74">
        <v>11</v>
      </c>
      <c r="G50" s="74">
        <v>0</v>
      </c>
      <c r="H50" s="112">
        <f t="shared" si="4"/>
        <v>16</v>
      </c>
      <c r="I50" s="112"/>
      <c r="J50" s="114">
        <f t="shared" si="5"/>
        <v>0.0061162079510703364</v>
      </c>
    </row>
    <row r="51" spans="2:10" ht="12.75" customHeight="1">
      <c r="B51" t="s">
        <v>27</v>
      </c>
      <c r="C51" s="74">
        <v>71</v>
      </c>
      <c r="D51" s="74">
        <v>53</v>
      </c>
      <c r="E51" s="74">
        <v>88</v>
      </c>
      <c r="F51" s="74">
        <v>213</v>
      </c>
      <c r="G51" s="74">
        <v>29</v>
      </c>
      <c r="H51" s="112">
        <f t="shared" si="4"/>
        <v>454</v>
      </c>
      <c r="I51" s="112"/>
      <c r="J51" s="114">
        <f t="shared" si="5"/>
        <v>0.1735474006116208</v>
      </c>
    </row>
    <row r="52" spans="2:10" ht="12.75" customHeight="1">
      <c r="B52" t="s">
        <v>30</v>
      </c>
      <c r="C52" s="74">
        <v>22</v>
      </c>
      <c r="D52" s="74">
        <v>22</v>
      </c>
      <c r="E52" s="74">
        <v>66</v>
      </c>
      <c r="F52" s="74">
        <v>157</v>
      </c>
      <c r="G52" s="74">
        <v>23</v>
      </c>
      <c r="H52" s="112">
        <f t="shared" si="4"/>
        <v>290</v>
      </c>
      <c r="I52" s="112"/>
      <c r="J52" s="114">
        <f t="shared" si="5"/>
        <v>0.11085626911314984</v>
      </c>
    </row>
    <row r="53" spans="2:10" ht="12.75" customHeight="1">
      <c r="B53" t="s">
        <v>93</v>
      </c>
      <c r="C53" s="74">
        <v>8</v>
      </c>
      <c r="D53" s="74">
        <v>8</v>
      </c>
      <c r="E53" s="74">
        <v>0</v>
      </c>
      <c r="F53" s="74">
        <v>2</v>
      </c>
      <c r="G53" s="74">
        <v>0</v>
      </c>
      <c r="H53" s="112">
        <f t="shared" si="4"/>
        <v>18</v>
      </c>
      <c r="I53" s="112"/>
      <c r="J53" s="114">
        <f t="shared" si="5"/>
        <v>0.006880733944954129</v>
      </c>
    </row>
    <row r="54" spans="2:10" ht="12.75" customHeight="1">
      <c r="B54" t="s">
        <v>18</v>
      </c>
      <c r="C54" s="74">
        <v>2</v>
      </c>
      <c r="D54" s="74">
        <v>0</v>
      </c>
      <c r="E54" s="74">
        <v>27</v>
      </c>
      <c r="F54" s="74">
        <v>64</v>
      </c>
      <c r="G54" s="74">
        <v>21</v>
      </c>
      <c r="H54" s="112">
        <f t="shared" si="4"/>
        <v>114</v>
      </c>
      <c r="I54" s="112"/>
      <c r="J54" s="114">
        <f t="shared" si="5"/>
        <v>0.04357798165137615</v>
      </c>
    </row>
    <row r="55" spans="2:10" ht="12.75" customHeight="1">
      <c r="B55" t="s">
        <v>80</v>
      </c>
      <c r="C55" s="74">
        <v>11</v>
      </c>
      <c r="D55" s="74">
        <v>0</v>
      </c>
      <c r="E55" s="74">
        <v>13</v>
      </c>
      <c r="F55" s="74">
        <v>80</v>
      </c>
      <c r="G55" s="74">
        <v>8</v>
      </c>
      <c r="H55" s="112">
        <f t="shared" si="4"/>
        <v>112</v>
      </c>
      <c r="I55" s="112"/>
      <c r="J55" s="114">
        <f t="shared" si="5"/>
        <v>0.04281345565749235</v>
      </c>
    </row>
    <row r="56" spans="2:10" ht="12.75" customHeight="1">
      <c r="B56" t="s">
        <v>7</v>
      </c>
      <c r="C56" s="74">
        <v>13</v>
      </c>
      <c r="D56" s="74">
        <v>9</v>
      </c>
      <c r="E56" s="74">
        <v>110</v>
      </c>
      <c r="F56" s="74">
        <v>444</v>
      </c>
      <c r="G56" s="74">
        <v>35</v>
      </c>
      <c r="H56" s="112">
        <f t="shared" si="4"/>
        <v>611</v>
      </c>
      <c r="I56" s="112"/>
      <c r="J56" s="114">
        <f t="shared" si="5"/>
        <v>0.23356269113149847</v>
      </c>
    </row>
    <row r="57" spans="3:10" ht="12.75" customHeight="1">
      <c r="C57" s="74"/>
      <c r="D57" s="74"/>
      <c r="E57" s="74"/>
      <c r="F57" s="74"/>
      <c r="G57" s="74"/>
      <c r="H57" s="112"/>
      <c r="I57" s="112"/>
      <c r="J57" s="114"/>
    </row>
    <row r="58" spans="1:10" ht="12.75" customHeight="1">
      <c r="A58" s="3" t="s">
        <v>170</v>
      </c>
      <c r="C58" s="74"/>
      <c r="D58" s="74"/>
      <c r="E58" s="74"/>
      <c r="F58" s="74"/>
      <c r="G58" s="74"/>
      <c r="H58" s="112"/>
      <c r="I58" s="112"/>
      <c r="J58" s="114"/>
    </row>
    <row r="59" spans="2:10" ht="12.75" customHeight="1">
      <c r="B59" t="s">
        <v>274</v>
      </c>
      <c r="C59" s="74">
        <v>17</v>
      </c>
      <c r="D59" s="74">
        <v>5</v>
      </c>
      <c r="E59" s="74">
        <v>13</v>
      </c>
      <c r="F59" s="74">
        <v>119</v>
      </c>
      <c r="G59" s="74">
        <v>6</v>
      </c>
      <c r="H59" s="112">
        <f aca="true" t="shared" si="6" ref="H59:H68">SUM(C59:G59)</f>
        <v>160</v>
      </c>
      <c r="I59" s="112"/>
      <c r="J59" s="114">
        <f aca="true" t="shared" si="7" ref="J59:J68">H59/H$112</f>
        <v>0.06116207951070336</v>
      </c>
    </row>
    <row r="60" spans="2:10" ht="12.75" customHeight="1">
      <c r="B60" t="s">
        <v>253</v>
      </c>
      <c r="C60" s="74">
        <v>1</v>
      </c>
      <c r="D60" s="74">
        <v>1</v>
      </c>
      <c r="E60" s="74">
        <v>0</v>
      </c>
      <c r="F60" s="74">
        <v>8</v>
      </c>
      <c r="G60" s="74">
        <v>0</v>
      </c>
      <c r="H60" s="112">
        <f t="shared" si="6"/>
        <v>10</v>
      </c>
      <c r="I60" s="112"/>
      <c r="J60" s="114">
        <f t="shared" si="7"/>
        <v>0.00382262996941896</v>
      </c>
    </row>
    <row r="61" spans="2:10" ht="12.75" customHeight="1">
      <c r="B61" t="s">
        <v>101</v>
      </c>
      <c r="C61" s="74">
        <v>0</v>
      </c>
      <c r="D61" s="74">
        <v>1</v>
      </c>
      <c r="E61" s="74">
        <v>0</v>
      </c>
      <c r="F61" s="74">
        <v>26</v>
      </c>
      <c r="G61" s="74">
        <v>7</v>
      </c>
      <c r="H61" s="112">
        <f t="shared" si="6"/>
        <v>34</v>
      </c>
      <c r="I61" s="112"/>
      <c r="J61" s="114">
        <f t="shared" si="7"/>
        <v>0.012996941896024464</v>
      </c>
    </row>
    <row r="62" spans="2:10" ht="12.75" customHeight="1">
      <c r="B62" t="s">
        <v>135</v>
      </c>
      <c r="C62" s="74">
        <v>0</v>
      </c>
      <c r="D62" s="74">
        <v>0</v>
      </c>
      <c r="E62" s="74">
        <v>0</v>
      </c>
      <c r="F62" s="74">
        <v>2</v>
      </c>
      <c r="G62" s="74">
        <v>1</v>
      </c>
      <c r="H62" s="112">
        <f t="shared" si="6"/>
        <v>3</v>
      </c>
      <c r="I62" s="112"/>
      <c r="J62" s="114">
        <f t="shared" si="7"/>
        <v>0.0011467889908256881</v>
      </c>
    </row>
    <row r="63" spans="2:10" ht="12.75" customHeight="1">
      <c r="B63" t="s">
        <v>275</v>
      </c>
      <c r="C63" s="74">
        <v>3</v>
      </c>
      <c r="D63" s="74">
        <v>0</v>
      </c>
      <c r="E63" s="74">
        <v>3</v>
      </c>
      <c r="F63" s="74">
        <v>23</v>
      </c>
      <c r="G63" s="74">
        <v>2</v>
      </c>
      <c r="H63" s="112">
        <f t="shared" si="6"/>
        <v>31</v>
      </c>
      <c r="I63" s="112"/>
      <c r="J63" s="114">
        <f t="shared" si="7"/>
        <v>0.011850152905198776</v>
      </c>
    </row>
    <row r="64" spans="2:10" ht="12.75" customHeight="1">
      <c r="B64" t="s">
        <v>118</v>
      </c>
      <c r="C64" s="74">
        <v>2</v>
      </c>
      <c r="D64" s="74">
        <v>2</v>
      </c>
      <c r="E64" s="74">
        <v>4</v>
      </c>
      <c r="F64" s="74">
        <v>1</v>
      </c>
      <c r="G64" s="74">
        <v>0</v>
      </c>
      <c r="H64" s="112">
        <f t="shared" si="6"/>
        <v>9</v>
      </c>
      <c r="I64" s="112"/>
      <c r="J64" s="114">
        <f t="shared" si="7"/>
        <v>0.0034403669724770644</v>
      </c>
    </row>
    <row r="65" spans="2:10" ht="12.75" customHeight="1">
      <c r="B65" t="s">
        <v>129</v>
      </c>
      <c r="C65" s="74">
        <v>0</v>
      </c>
      <c r="D65" s="74">
        <v>5</v>
      </c>
      <c r="E65" s="74">
        <v>1</v>
      </c>
      <c r="F65" s="74">
        <v>0</v>
      </c>
      <c r="G65" s="74">
        <v>0</v>
      </c>
      <c r="H65" s="112">
        <f t="shared" si="6"/>
        <v>6</v>
      </c>
      <c r="I65" s="112"/>
      <c r="J65" s="114">
        <f t="shared" si="7"/>
        <v>0.0022935779816513763</v>
      </c>
    </row>
    <row r="66" spans="2:10" ht="12.75" customHeight="1">
      <c r="B66" t="s">
        <v>131</v>
      </c>
      <c r="C66" s="74">
        <v>1</v>
      </c>
      <c r="D66" s="74">
        <v>0</v>
      </c>
      <c r="E66" s="74">
        <v>0</v>
      </c>
      <c r="F66" s="74">
        <v>2</v>
      </c>
      <c r="G66" s="74">
        <v>0</v>
      </c>
      <c r="H66" s="112">
        <f t="shared" si="6"/>
        <v>3</v>
      </c>
      <c r="I66" s="112"/>
      <c r="J66" s="114">
        <f t="shared" si="7"/>
        <v>0.0011467889908256881</v>
      </c>
    </row>
    <row r="67" spans="2:10" ht="12.75" customHeight="1">
      <c r="B67" t="s">
        <v>95</v>
      </c>
      <c r="C67" s="74">
        <v>4</v>
      </c>
      <c r="D67" s="74">
        <v>2</v>
      </c>
      <c r="E67" s="74">
        <v>2</v>
      </c>
      <c r="F67" s="74">
        <v>22</v>
      </c>
      <c r="G67" s="74">
        <v>1</v>
      </c>
      <c r="H67" s="112">
        <f t="shared" si="6"/>
        <v>31</v>
      </c>
      <c r="I67" s="112"/>
      <c r="J67" s="114">
        <f t="shared" si="7"/>
        <v>0.011850152905198776</v>
      </c>
    </row>
    <row r="68" spans="2:10" ht="12.75" customHeight="1">
      <c r="B68" t="s">
        <v>97</v>
      </c>
      <c r="C68" s="74">
        <v>4</v>
      </c>
      <c r="D68" s="74">
        <v>1</v>
      </c>
      <c r="E68" s="74">
        <v>8</v>
      </c>
      <c r="F68" s="74">
        <v>11</v>
      </c>
      <c r="G68" s="74">
        <v>2</v>
      </c>
      <c r="H68" s="112">
        <f t="shared" si="6"/>
        <v>26</v>
      </c>
      <c r="I68" s="112"/>
      <c r="J68" s="114">
        <f t="shared" si="7"/>
        <v>0.009938837920489297</v>
      </c>
    </row>
    <row r="69" spans="3:10" ht="12.75" customHeight="1">
      <c r="C69" s="74"/>
      <c r="D69" s="74"/>
      <c r="E69" s="74"/>
      <c r="F69" s="74"/>
      <c r="G69" s="74"/>
      <c r="H69" s="112"/>
      <c r="I69" s="112"/>
      <c r="J69" s="114"/>
    </row>
    <row r="70" spans="1:10" ht="12.75" customHeight="1">
      <c r="A70" s="3" t="s">
        <v>173</v>
      </c>
      <c r="C70" s="74"/>
      <c r="D70" s="74"/>
      <c r="E70" s="74"/>
      <c r="F70" s="74"/>
      <c r="G70" s="74"/>
      <c r="H70" s="112"/>
      <c r="I70" s="112"/>
      <c r="J70" s="114"/>
    </row>
    <row r="71" spans="2:10" ht="12.75" customHeight="1">
      <c r="B71" t="s">
        <v>87</v>
      </c>
      <c r="C71" s="74">
        <v>14</v>
      </c>
      <c r="D71" s="74">
        <v>2</v>
      </c>
      <c r="E71" s="74">
        <v>6</v>
      </c>
      <c r="F71" s="74">
        <v>56</v>
      </c>
      <c r="G71" s="74">
        <v>6</v>
      </c>
      <c r="H71" s="112">
        <f aca="true" t="shared" si="8" ref="H71:H77">SUM(C71:G71)</f>
        <v>84</v>
      </c>
      <c r="I71" s="112"/>
      <c r="J71" s="114">
        <f aca="true" t="shared" si="9" ref="J71:J77">H71/H$112</f>
        <v>0.03211009174311927</v>
      </c>
    </row>
    <row r="72" spans="2:10" ht="12.75" customHeight="1">
      <c r="B72" t="s">
        <v>254</v>
      </c>
      <c r="C72" s="74">
        <v>40</v>
      </c>
      <c r="D72" s="74">
        <v>11</v>
      </c>
      <c r="E72" s="74">
        <v>51</v>
      </c>
      <c r="F72" s="74">
        <v>288</v>
      </c>
      <c r="G72" s="74">
        <v>24</v>
      </c>
      <c r="H72" s="112">
        <f t="shared" si="8"/>
        <v>414</v>
      </c>
      <c r="I72" s="112"/>
      <c r="J72" s="114">
        <f t="shared" si="9"/>
        <v>0.15825688073394495</v>
      </c>
    </row>
    <row r="73" spans="2:10" ht="12.75" customHeight="1">
      <c r="B73" t="s">
        <v>94</v>
      </c>
      <c r="C73" s="74">
        <v>5</v>
      </c>
      <c r="D73" s="74">
        <v>1</v>
      </c>
      <c r="E73" s="74">
        <v>7</v>
      </c>
      <c r="F73" s="74">
        <v>19</v>
      </c>
      <c r="G73" s="74">
        <v>1</v>
      </c>
      <c r="H73" s="112">
        <f t="shared" si="8"/>
        <v>33</v>
      </c>
      <c r="I73" s="112"/>
      <c r="J73" s="114">
        <f t="shared" si="9"/>
        <v>0.01261467889908257</v>
      </c>
    </row>
    <row r="74" spans="2:10" ht="12.75" customHeight="1">
      <c r="B74" t="s">
        <v>136</v>
      </c>
      <c r="C74" s="74">
        <v>0</v>
      </c>
      <c r="D74" s="74">
        <v>0</v>
      </c>
      <c r="E74" s="74">
        <v>0</v>
      </c>
      <c r="F74" s="74">
        <v>2</v>
      </c>
      <c r="G74" s="74">
        <v>0</v>
      </c>
      <c r="H74" s="112">
        <f t="shared" si="8"/>
        <v>2</v>
      </c>
      <c r="I74" s="112"/>
      <c r="J74" s="114">
        <f t="shared" si="9"/>
        <v>0.0007645259938837921</v>
      </c>
    </row>
    <row r="75" spans="2:10" ht="12.75" customHeight="1">
      <c r="B75" t="s">
        <v>40</v>
      </c>
      <c r="C75" s="74">
        <v>11</v>
      </c>
      <c r="D75" s="74">
        <v>2</v>
      </c>
      <c r="E75" s="74">
        <v>27</v>
      </c>
      <c r="F75" s="74">
        <v>99</v>
      </c>
      <c r="G75" s="74">
        <v>3</v>
      </c>
      <c r="H75" s="112">
        <f t="shared" si="8"/>
        <v>142</v>
      </c>
      <c r="I75" s="112"/>
      <c r="J75" s="114">
        <f t="shared" si="9"/>
        <v>0.054281345565749234</v>
      </c>
    </row>
    <row r="76" spans="2:10" ht="12.75" customHeight="1">
      <c r="B76" t="s">
        <v>110</v>
      </c>
      <c r="C76" s="74">
        <v>0</v>
      </c>
      <c r="D76" s="74">
        <v>0</v>
      </c>
      <c r="E76" s="74">
        <v>10</v>
      </c>
      <c r="F76" s="74">
        <v>21</v>
      </c>
      <c r="G76" s="74">
        <v>0</v>
      </c>
      <c r="H76" s="112">
        <f t="shared" si="8"/>
        <v>31</v>
      </c>
      <c r="I76" s="112"/>
      <c r="J76" s="114">
        <f t="shared" si="9"/>
        <v>0.011850152905198776</v>
      </c>
    </row>
    <row r="77" spans="1:10" ht="12.75" customHeight="1">
      <c r="A77" s="3"/>
      <c r="B77" t="s">
        <v>103</v>
      </c>
      <c r="C77" s="74">
        <v>1</v>
      </c>
      <c r="D77" s="74">
        <v>1</v>
      </c>
      <c r="E77" s="74">
        <v>10</v>
      </c>
      <c r="F77" s="74">
        <v>19</v>
      </c>
      <c r="G77" s="74">
        <v>4</v>
      </c>
      <c r="H77" s="112">
        <f t="shared" si="8"/>
        <v>35</v>
      </c>
      <c r="I77" s="112"/>
      <c r="J77" s="114">
        <f t="shared" si="9"/>
        <v>0.013379204892966361</v>
      </c>
    </row>
    <row r="78" spans="1:10" ht="12.75" customHeight="1">
      <c r="A78" s="3"/>
      <c r="C78" s="74"/>
      <c r="D78" s="74"/>
      <c r="E78" s="74"/>
      <c r="F78" s="74"/>
      <c r="G78" s="74"/>
      <c r="H78" s="112"/>
      <c r="I78" s="112"/>
      <c r="J78" s="114"/>
    </row>
    <row r="79" spans="1:10" ht="12.75" customHeight="1">
      <c r="A79" s="3" t="s">
        <v>175</v>
      </c>
      <c r="C79" s="74"/>
      <c r="D79" s="74"/>
      <c r="E79" s="74"/>
      <c r="F79" s="74"/>
      <c r="G79" s="74"/>
      <c r="H79" s="112"/>
      <c r="I79" s="112"/>
      <c r="J79" s="114"/>
    </row>
    <row r="80" spans="2:10" ht="12.75" customHeight="1">
      <c r="B80" t="s">
        <v>83</v>
      </c>
      <c r="C80" s="74">
        <v>31</v>
      </c>
      <c r="D80" s="74">
        <v>2</v>
      </c>
      <c r="E80" s="74">
        <v>7</v>
      </c>
      <c r="F80" s="74">
        <v>9</v>
      </c>
      <c r="G80" s="74">
        <v>1</v>
      </c>
      <c r="H80" s="112">
        <f aca="true" t="shared" si="10" ref="H80:H88">SUM(C80:G80)</f>
        <v>50</v>
      </c>
      <c r="I80" s="112"/>
      <c r="J80" s="114">
        <f aca="true" t="shared" si="11" ref="J80:J88">H80/H$112</f>
        <v>0.0191131498470948</v>
      </c>
    </row>
    <row r="81" spans="2:10" ht="12.75" customHeight="1">
      <c r="B81" t="s">
        <v>119</v>
      </c>
      <c r="C81" s="74">
        <v>1</v>
      </c>
      <c r="D81" s="74">
        <v>1</v>
      </c>
      <c r="E81" s="74">
        <v>2</v>
      </c>
      <c r="F81" s="74">
        <v>2</v>
      </c>
      <c r="G81" s="74">
        <v>0</v>
      </c>
      <c r="H81" s="112">
        <f t="shared" si="10"/>
        <v>6</v>
      </c>
      <c r="I81" s="112"/>
      <c r="J81" s="114">
        <f t="shared" si="11"/>
        <v>0.0022935779816513763</v>
      </c>
    </row>
    <row r="82" spans="2:10" ht="12.75" customHeight="1">
      <c r="B82" t="s">
        <v>86</v>
      </c>
      <c r="C82" s="74">
        <v>3</v>
      </c>
      <c r="D82" s="74">
        <v>0</v>
      </c>
      <c r="E82" s="74">
        <v>17</v>
      </c>
      <c r="F82" s="74">
        <v>50</v>
      </c>
      <c r="G82" s="74">
        <v>2</v>
      </c>
      <c r="H82" s="112">
        <f t="shared" si="10"/>
        <v>72</v>
      </c>
      <c r="I82" s="112"/>
      <c r="J82" s="114">
        <f t="shared" si="11"/>
        <v>0.027522935779816515</v>
      </c>
    </row>
    <row r="83" spans="2:10" ht="12.75" customHeight="1">
      <c r="B83" t="s">
        <v>128</v>
      </c>
      <c r="C83" s="74">
        <v>1</v>
      </c>
      <c r="D83" s="74">
        <v>0</v>
      </c>
      <c r="E83" s="74">
        <v>0</v>
      </c>
      <c r="F83" s="74">
        <v>0</v>
      </c>
      <c r="G83" s="74">
        <v>0</v>
      </c>
      <c r="H83" s="112">
        <f t="shared" si="10"/>
        <v>1</v>
      </c>
      <c r="I83" s="112"/>
      <c r="J83" s="114">
        <f t="shared" si="11"/>
        <v>0.00038226299694189603</v>
      </c>
    </row>
    <row r="84" spans="2:10" ht="12.75" customHeight="1">
      <c r="B84" t="s">
        <v>121</v>
      </c>
      <c r="C84" s="74">
        <v>1</v>
      </c>
      <c r="D84" s="74">
        <v>1</v>
      </c>
      <c r="E84" s="74">
        <v>0</v>
      </c>
      <c r="F84" s="74">
        <v>3</v>
      </c>
      <c r="G84" s="74">
        <v>1</v>
      </c>
      <c r="H84" s="112">
        <f t="shared" si="10"/>
        <v>6</v>
      </c>
      <c r="I84" s="112"/>
      <c r="J84" s="114">
        <f t="shared" si="11"/>
        <v>0.0022935779816513763</v>
      </c>
    </row>
    <row r="85" spans="2:10" ht="12.75" customHeight="1">
      <c r="B85" t="s">
        <v>85</v>
      </c>
      <c r="C85" s="74">
        <v>11</v>
      </c>
      <c r="D85" s="74">
        <v>6</v>
      </c>
      <c r="E85" s="74">
        <v>7</v>
      </c>
      <c r="F85" s="74">
        <v>15</v>
      </c>
      <c r="G85" s="74">
        <v>2</v>
      </c>
      <c r="H85" s="112">
        <f t="shared" si="10"/>
        <v>41</v>
      </c>
      <c r="I85" s="112"/>
      <c r="J85" s="114">
        <f t="shared" si="11"/>
        <v>0.015672782874617736</v>
      </c>
    </row>
    <row r="86" spans="2:10" ht="12.75" customHeight="1">
      <c r="B86" t="s">
        <v>88</v>
      </c>
      <c r="C86" s="74">
        <v>12</v>
      </c>
      <c r="D86" s="74">
        <v>1</v>
      </c>
      <c r="E86" s="74">
        <v>4</v>
      </c>
      <c r="F86" s="74">
        <v>14</v>
      </c>
      <c r="G86" s="74">
        <v>2</v>
      </c>
      <c r="H86" s="112">
        <f t="shared" si="10"/>
        <v>33</v>
      </c>
      <c r="I86" s="112"/>
      <c r="J86" s="114">
        <f t="shared" si="11"/>
        <v>0.01261467889908257</v>
      </c>
    </row>
    <row r="87" spans="2:10" ht="12.75" customHeight="1">
      <c r="B87" t="s">
        <v>130</v>
      </c>
      <c r="C87" s="74">
        <v>0</v>
      </c>
      <c r="D87" s="74">
        <v>0</v>
      </c>
      <c r="E87" s="74">
        <v>0</v>
      </c>
      <c r="F87" s="74">
        <v>2</v>
      </c>
      <c r="G87" s="74">
        <v>0</v>
      </c>
      <c r="H87" s="112">
        <f t="shared" si="10"/>
        <v>2</v>
      </c>
      <c r="I87" s="112"/>
      <c r="J87" s="114">
        <f t="shared" si="11"/>
        <v>0.0007645259938837921</v>
      </c>
    </row>
    <row r="88" spans="2:10" ht="12.75" customHeight="1">
      <c r="B88" t="s">
        <v>107</v>
      </c>
      <c r="C88" s="74">
        <v>10</v>
      </c>
      <c r="D88" s="74">
        <v>3</v>
      </c>
      <c r="E88" s="74">
        <v>4</v>
      </c>
      <c r="F88" s="74">
        <v>4</v>
      </c>
      <c r="G88" s="74">
        <v>2</v>
      </c>
      <c r="H88" s="112">
        <f t="shared" si="10"/>
        <v>23</v>
      </c>
      <c r="I88" s="112"/>
      <c r="J88" s="114">
        <f t="shared" si="11"/>
        <v>0.008792048929663608</v>
      </c>
    </row>
    <row r="89" spans="3:10" ht="12.75" customHeight="1">
      <c r="C89" s="74"/>
      <c r="D89" s="74"/>
      <c r="E89" s="74"/>
      <c r="F89" s="74"/>
      <c r="G89" s="74"/>
      <c r="H89" s="112"/>
      <c r="I89" s="112"/>
      <c r="J89" s="114"/>
    </row>
    <row r="90" spans="1:10" ht="12.75" customHeight="1">
      <c r="A90" s="3" t="s">
        <v>176</v>
      </c>
      <c r="C90" s="74"/>
      <c r="D90" s="74"/>
      <c r="E90" s="74"/>
      <c r="F90" s="74"/>
      <c r="G90" s="74"/>
      <c r="H90" s="112"/>
      <c r="I90" s="112"/>
      <c r="J90" s="114"/>
    </row>
    <row r="91" spans="2:10" ht="12.75" customHeight="1">
      <c r="B91" t="s">
        <v>77</v>
      </c>
      <c r="C91" s="74">
        <v>128</v>
      </c>
      <c r="D91" s="74">
        <v>0</v>
      </c>
      <c r="E91" s="74">
        <v>0</v>
      </c>
      <c r="F91" s="74">
        <v>1</v>
      </c>
      <c r="G91" s="74">
        <v>0</v>
      </c>
      <c r="H91" s="112">
        <f aca="true" t="shared" si="12" ref="H91:H100">SUM(C91:G91)</f>
        <v>129</v>
      </c>
      <c r="I91" s="112"/>
      <c r="J91" s="114">
        <f aca="true" t="shared" si="13" ref="J91:J100">H91/H$112</f>
        <v>0.04931192660550459</v>
      </c>
    </row>
    <row r="92" spans="2:10" ht="12.75" customHeight="1">
      <c r="B92" t="s">
        <v>28</v>
      </c>
      <c r="C92" s="74">
        <v>337</v>
      </c>
      <c r="D92" s="74">
        <v>1</v>
      </c>
      <c r="E92" s="74">
        <v>2</v>
      </c>
      <c r="F92" s="74">
        <v>2</v>
      </c>
      <c r="G92" s="74">
        <v>2</v>
      </c>
      <c r="H92" s="112">
        <f t="shared" si="12"/>
        <v>344</v>
      </c>
      <c r="I92" s="112"/>
      <c r="J92" s="114">
        <f t="shared" si="13"/>
        <v>0.13149847094801223</v>
      </c>
    </row>
    <row r="93" spans="2:10" ht="12.75" customHeight="1">
      <c r="B93" t="s">
        <v>177</v>
      </c>
      <c r="C93" s="74">
        <v>87</v>
      </c>
      <c r="D93" s="74">
        <v>2</v>
      </c>
      <c r="E93" s="74">
        <v>0</v>
      </c>
      <c r="F93" s="74">
        <v>0</v>
      </c>
      <c r="G93" s="74">
        <v>1</v>
      </c>
      <c r="H93" s="112">
        <f t="shared" si="12"/>
        <v>90</v>
      </c>
      <c r="I93" s="112"/>
      <c r="J93" s="114">
        <f t="shared" si="13"/>
        <v>0.034403669724770644</v>
      </c>
    </row>
    <row r="94" spans="2:10" ht="12.75" customHeight="1">
      <c r="B94" t="s">
        <v>38</v>
      </c>
      <c r="C94" s="74">
        <v>28</v>
      </c>
      <c r="D94" s="74">
        <v>0</v>
      </c>
      <c r="E94" s="74">
        <v>0</v>
      </c>
      <c r="F94" s="74">
        <v>0</v>
      </c>
      <c r="G94" s="74">
        <v>0</v>
      </c>
      <c r="H94" s="112">
        <f t="shared" si="12"/>
        <v>28</v>
      </c>
      <c r="I94" s="112"/>
      <c r="J94" s="114">
        <f t="shared" si="13"/>
        <v>0.010703363914373088</v>
      </c>
    </row>
    <row r="95" spans="2:10" ht="12.75" customHeight="1">
      <c r="B95" t="s">
        <v>90</v>
      </c>
      <c r="C95" s="74">
        <v>65</v>
      </c>
      <c r="D95" s="74">
        <v>0</v>
      </c>
      <c r="E95" s="74">
        <v>0</v>
      </c>
      <c r="F95" s="74">
        <v>0</v>
      </c>
      <c r="G95" s="74">
        <v>0</v>
      </c>
      <c r="H95" s="112">
        <f t="shared" si="12"/>
        <v>65</v>
      </c>
      <c r="I95" s="112"/>
      <c r="J95" s="114">
        <f t="shared" si="13"/>
        <v>0.02484709480122324</v>
      </c>
    </row>
    <row r="96" spans="2:10" ht="12.75" customHeight="1">
      <c r="B96" t="s">
        <v>33</v>
      </c>
      <c r="C96" s="74">
        <v>104</v>
      </c>
      <c r="D96" s="74">
        <v>0</v>
      </c>
      <c r="E96" s="74">
        <v>0</v>
      </c>
      <c r="F96" s="74">
        <v>0</v>
      </c>
      <c r="G96" s="74">
        <v>1</v>
      </c>
      <c r="H96" s="112">
        <f t="shared" si="12"/>
        <v>105</v>
      </c>
      <c r="I96" s="112"/>
      <c r="J96" s="114">
        <f t="shared" si="13"/>
        <v>0.040137614678899085</v>
      </c>
    </row>
    <row r="97" spans="2:10" ht="12.75" customHeight="1">
      <c r="B97" t="s">
        <v>171</v>
      </c>
      <c r="C97" s="74">
        <v>7</v>
      </c>
      <c r="D97" s="74">
        <v>0</v>
      </c>
      <c r="E97" s="74">
        <v>0</v>
      </c>
      <c r="F97" s="74">
        <v>0</v>
      </c>
      <c r="G97" s="74">
        <v>0</v>
      </c>
      <c r="H97" s="112">
        <f t="shared" si="12"/>
        <v>7</v>
      </c>
      <c r="I97" s="112"/>
      <c r="J97" s="114">
        <f t="shared" si="13"/>
        <v>0.002675840978593272</v>
      </c>
    </row>
    <row r="98" spans="2:10" ht="12.75" customHeight="1">
      <c r="B98" t="s">
        <v>174</v>
      </c>
      <c r="C98" s="74">
        <v>162</v>
      </c>
      <c r="D98" s="74">
        <v>0</v>
      </c>
      <c r="E98" s="74">
        <v>1</v>
      </c>
      <c r="F98" s="74">
        <v>0</v>
      </c>
      <c r="G98" s="74">
        <v>7</v>
      </c>
      <c r="H98" s="112">
        <f t="shared" si="12"/>
        <v>170</v>
      </c>
      <c r="I98" s="112"/>
      <c r="J98" s="114">
        <f t="shared" si="13"/>
        <v>0.06498470948012232</v>
      </c>
    </row>
    <row r="99" spans="2:10" ht="12.75" customHeight="1">
      <c r="B99" t="s">
        <v>99</v>
      </c>
      <c r="C99" s="74">
        <v>46</v>
      </c>
      <c r="D99" s="74">
        <v>0</v>
      </c>
      <c r="E99" s="74">
        <v>0</v>
      </c>
      <c r="F99" s="74">
        <v>0</v>
      </c>
      <c r="G99" s="74">
        <v>0</v>
      </c>
      <c r="H99" s="112">
        <f t="shared" si="12"/>
        <v>46</v>
      </c>
      <c r="I99" s="112"/>
      <c r="J99" s="114">
        <f t="shared" si="13"/>
        <v>0.017584097859327217</v>
      </c>
    </row>
    <row r="100" spans="2:10" ht="12.75" customHeight="1">
      <c r="B100" t="s">
        <v>178</v>
      </c>
      <c r="C100" s="74">
        <v>20</v>
      </c>
      <c r="D100" s="74">
        <v>0</v>
      </c>
      <c r="E100" s="74">
        <v>0</v>
      </c>
      <c r="F100" s="74">
        <v>1</v>
      </c>
      <c r="G100" s="74">
        <v>3</v>
      </c>
      <c r="H100" s="112">
        <f t="shared" si="12"/>
        <v>24</v>
      </c>
      <c r="I100" s="112"/>
      <c r="J100" s="114">
        <f t="shared" si="13"/>
        <v>0.009174311926605505</v>
      </c>
    </row>
    <row r="101" spans="3:10" ht="12.75" customHeight="1">
      <c r="C101" s="74"/>
      <c r="D101" s="74"/>
      <c r="E101" s="74"/>
      <c r="F101" s="74"/>
      <c r="G101" s="74"/>
      <c r="H101" s="112"/>
      <c r="I101" s="112"/>
      <c r="J101" s="114"/>
    </row>
    <row r="102" spans="1:10" ht="12.75" customHeight="1">
      <c r="A102" s="3" t="s">
        <v>179</v>
      </c>
      <c r="C102" s="74"/>
      <c r="D102" s="74"/>
      <c r="E102" s="74"/>
      <c r="F102" s="74"/>
      <c r="G102" s="74"/>
      <c r="H102" s="112"/>
      <c r="I102" s="112"/>
      <c r="J102" s="114"/>
    </row>
    <row r="103" spans="2:10" ht="12.75" customHeight="1">
      <c r="B103" t="s">
        <v>105</v>
      </c>
      <c r="C103" s="74">
        <v>6</v>
      </c>
      <c r="D103" s="74">
        <v>0</v>
      </c>
      <c r="E103" s="74">
        <v>3</v>
      </c>
      <c r="F103" s="74">
        <v>18</v>
      </c>
      <c r="G103" s="74">
        <v>0</v>
      </c>
      <c r="H103" s="112">
        <f>SUM(C103:G103)</f>
        <v>27</v>
      </c>
      <c r="I103" s="112"/>
      <c r="J103" s="114">
        <f>H103/H$112</f>
        <v>0.010321100917431193</v>
      </c>
    </row>
    <row r="104" spans="2:10" ht="12.75" customHeight="1">
      <c r="B104" t="s">
        <v>124</v>
      </c>
      <c r="C104" s="74">
        <v>4</v>
      </c>
      <c r="D104" s="74">
        <v>0</v>
      </c>
      <c r="E104" s="74">
        <v>0</v>
      </c>
      <c r="F104" s="74">
        <v>13</v>
      </c>
      <c r="G104" s="74">
        <v>0</v>
      </c>
      <c r="H104" s="112">
        <f>SUM(C104:G104)</f>
        <v>17</v>
      </c>
      <c r="I104" s="112"/>
      <c r="J104" s="114">
        <f>H104/H$112</f>
        <v>0.006498470948012232</v>
      </c>
    </row>
    <row r="105" spans="2:10" ht="12.75" customHeight="1">
      <c r="B105" t="s">
        <v>122</v>
      </c>
      <c r="C105" s="74">
        <v>2</v>
      </c>
      <c r="D105" s="74">
        <v>0</v>
      </c>
      <c r="E105" s="74">
        <v>2</v>
      </c>
      <c r="F105" s="74">
        <v>0</v>
      </c>
      <c r="G105" s="74">
        <v>0</v>
      </c>
      <c r="H105" s="112">
        <f>SUM(C105:G105)</f>
        <v>4</v>
      </c>
      <c r="I105" s="112"/>
      <c r="J105" s="114">
        <f>H105/H$112</f>
        <v>0.0015290519877675841</v>
      </c>
    </row>
    <row r="106" spans="2:10" ht="12.75" customHeight="1">
      <c r="B106" t="s">
        <v>114</v>
      </c>
      <c r="C106" s="74">
        <v>0</v>
      </c>
      <c r="D106" s="74">
        <v>4</v>
      </c>
      <c r="E106" s="74">
        <v>1</v>
      </c>
      <c r="F106" s="74">
        <v>0</v>
      </c>
      <c r="G106" s="74">
        <v>0</v>
      </c>
      <c r="H106" s="112">
        <f>SUM(C106:G106)</f>
        <v>5</v>
      </c>
      <c r="I106" s="112"/>
      <c r="J106" s="114">
        <f>H106/H$112</f>
        <v>0.00191131498470948</v>
      </c>
    </row>
    <row r="107" spans="2:10" ht="12.75" customHeight="1">
      <c r="B107" t="s">
        <v>89</v>
      </c>
      <c r="C107" s="74">
        <v>12</v>
      </c>
      <c r="D107" s="74">
        <v>0</v>
      </c>
      <c r="E107" s="74">
        <v>5</v>
      </c>
      <c r="F107" s="74">
        <v>10</v>
      </c>
      <c r="G107" s="74">
        <v>14</v>
      </c>
      <c r="H107" s="112">
        <f>SUM(C107:G107)</f>
        <v>41</v>
      </c>
      <c r="I107" s="112"/>
      <c r="J107" s="114">
        <f>H107/H$112</f>
        <v>0.015672782874617736</v>
      </c>
    </row>
    <row r="108" spans="1:10" ht="12.75" customHeight="1" thickBot="1">
      <c r="A108" s="66"/>
      <c r="B108" s="66"/>
      <c r="C108" s="130"/>
      <c r="D108" s="130"/>
      <c r="E108" s="130"/>
      <c r="F108" s="130"/>
      <c r="G108" s="130"/>
      <c r="H108" s="117"/>
      <c r="I108" s="117"/>
      <c r="J108" s="122"/>
    </row>
    <row r="109" spans="1:10" ht="12.75" customHeight="1">
      <c r="A109" s="131"/>
      <c r="B109" s="131"/>
      <c r="C109" s="132"/>
      <c r="D109" s="132"/>
      <c r="E109" s="132"/>
      <c r="F109" s="132"/>
      <c r="G109" s="132"/>
      <c r="H109" s="133"/>
      <c r="I109" s="133"/>
      <c r="J109" s="134"/>
    </row>
    <row r="110" spans="1:10" ht="12.75" customHeight="1">
      <c r="A110" s="135" t="s">
        <v>289</v>
      </c>
      <c r="B110" s="135"/>
      <c r="C110" s="132"/>
      <c r="D110" s="132"/>
      <c r="E110" s="132"/>
      <c r="F110" s="132"/>
      <c r="G110" s="132"/>
      <c r="H110" s="133"/>
      <c r="I110" s="133"/>
      <c r="J110" s="134"/>
    </row>
    <row r="111" spans="1:10" ht="12.75" customHeight="1">
      <c r="A111" s="135"/>
      <c r="B111" s="135"/>
      <c r="C111" s="132"/>
      <c r="D111" s="132"/>
      <c r="E111" s="132"/>
      <c r="F111" s="132"/>
      <c r="G111" s="132"/>
      <c r="H111" s="133"/>
      <c r="I111" s="133"/>
      <c r="J111" s="134"/>
    </row>
    <row r="112" spans="1:10" ht="12.75" customHeight="1">
      <c r="A112" s="135"/>
      <c r="B112" s="3" t="s">
        <v>307</v>
      </c>
      <c r="C112" s="99">
        <f>C116-C114</f>
        <v>664</v>
      </c>
      <c r="D112" s="99">
        <f>D116-D114</f>
        <v>116</v>
      </c>
      <c r="E112" s="99">
        <f>E116-E114</f>
        <v>369</v>
      </c>
      <c r="F112" s="99">
        <f>F116-F114</f>
        <v>1287</v>
      </c>
      <c r="G112" s="99">
        <f>G116-G114</f>
        <v>180</v>
      </c>
      <c r="H112" s="100">
        <f>SUM(C112:G112)</f>
        <v>2616</v>
      </c>
      <c r="I112" s="70"/>
      <c r="J112" s="105">
        <f>H112/H$112</f>
        <v>1</v>
      </c>
    </row>
    <row r="113" spans="1:10" ht="12.75" customHeight="1">
      <c r="A113" s="135"/>
      <c r="B113" s="135"/>
      <c r="C113" s="132"/>
      <c r="D113" s="132"/>
      <c r="E113" s="132"/>
      <c r="F113" s="132"/>
      <c r="G113" s="132"/>
      <c r="H113" s="133"/>
      <c r="I113" s="133"/>
      <c r="J113" s="134"/>
    </row>
    <row r="114" spans="1:10" ht="12.75" customHeight="1">
      <c r="A114" s="135"/>
      <c r="B114" s="3" t="s">
        <v>304</v>
      </c>
      <c r="C114" s="74">
        <v>6</v>
      </c>
      <c r="D114" s="74">
        <v>0</v>
      </c>
      <c r="E114" s="74">
        <v>0</v>
      </c>
      <c r="F114" s="74">
        <v>23</v>
      </c>
      <c r="G114" s="74">
        <v>7</v>
      </c>
      <c r="H114" s="112">
        <f>SUM(C114:G114)</f>
        <v>36</v>
      </c>
      <c r="I114" s="133"/>
      <c r="J114" s="134"/>
    </row>
    <row r="115" spans="1:10" ht="12.75" customHeight="1">
      <c r="A115" s="135"/>
      <c r="B115" s="135"/>
      <c r="C115" s="132"/>
      <c r="D115" s="132"/>
      <c r="E115" s="132"/>
      <c r="F115" s="132"/>
      <c r="G115" s="132"/>
      <c r="H115" s="133"/>
      <c r="I115" s="133"/>
      <c r="J115" s="134"/>
    </row>
    <row r="116" spans="1:10" ht="12.75" customHeight="1">
      <c r="A116" s="67"/>
      <c r="B116" s="67" t="s">
        <v>290</v>
      </c>
      <c r="C116" s="69">
        <v>670</v>
      </c>
      <c r="D116" s="69">
        <v>116</v>
      </c>
      <c r="E116" s="69">
        <v>369</v>
      </c>
      <c r="F116" s="69">
        <v>1310</v>
      </c>
      <c r="G116" s="69">
        <v>187</v>
      </c>
      <c r="H116" s="100">
        <f>SUM(C116:G116)</f>
        <v>2652</v>
      </c>
      <c r="I116" s="133"/>
      <c r="J116" s="134"/>
    </row>
    <row r="117" spans="1:10" ht="12.75" customHeight="1" thickBot="1">
      <c r="A117" s="66"/>
      <c r="B117" s="66"/>
      <c r="C117" s="130"/>
      <c r="D117" s="130"/>
      <c r="E117" s="130"/>
      <c r="F117" s="130"/>
      <c r="G117" s="130"/>
      <c r="H117" s="117"/>
      <c r="I117" s="117"/>
      <c r="J117" s="122"/>
    </row>
    <row r="118" spans="3:10" ht="12.75" customHeight="1">
      <c r="C118" s="74"/>
      <c r="D118" s="74"/>
      <c r="E118" s="74"/>
      <c r="F118" s="74"/>
      <c r="G118" s="74"/>
      <c r="H118" s="112"/>
      <c r="I118" s="112"/>
      <c r="J118" s="114"/>
    </row>
    <row r="119" spans="1:10" ht="12.75" customHeight="1">
      <c r="A119" s="3" t="s">
        <v>278</v>
      </c>
      <c r="C119" s="70">
        <f aca="true" t="shared" si="14" ref="C119:H119">SUM(C17:C107)</f>
        <v>1401</v>
      </c>
      <c r="D119" s="70">
        <f t="shared" si="14"/>
        <v>213</v>
      </c>
      <c r="E119" s="70">
        <f t="shared" si="14"/>
        <v>760</v>
      </c>
      <c r="F119" s="70">
        <f t="shared" si="14"/>
        <v>2976</v>
      </c>
      <c r="G119" s="70">
        <f t="shared" si="14"/>
        <v>341</v>
      </c>
      <c r="H119" s="100">
        <f t="shared" si="14"/>
        <v>5691</v>
      </c>
      <c r="J119" s="105"/>
    </row>
    <row r="120" ht="12.75" customHeight="1">
      <c r="A120" s="123" t="s">
        <v>308</v>
      </c>
    </row>
    <row r="121" spans="1:10" ht="12.75" customHeight="1">
      <c r="A121" s="123" t="s">
        <v>306</v>
      </c>
      <c r="C121" s="74"/>
      <c r="D121" s="74"/>
      <c r="E121" s="74"/>
      <c r="F121" s="74"/>
      <c r="G121" s="74"/>
      <c r="H121" s="112"/>
      <c r="I121" s="112"/>
      <c r="J121" s="114"/>
    </row>
    <row r="122" ht="12.75">
      <c r="A122" s="3"/>
    </row>
    <row r="123" ht="192.75" customHeight="1"/>
  </sheetData>
  <printOptions/>
  <pageMargins left="0.75" right="0.75" top="0.64" bottom="0.67" header="0.5" footer="0.5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2006-11-24T10:03:18Z</cp:lastPrinted>
  <dcterms:created xsi:type="dcterms:W3CDTF">2006-11-21T14:31:40Z</dcterms:created>
  <dcterms:modified xsi:type="dcterms:W3CDTF">2006-11-24T10:03:39Z</dcterms:modified>
  <cp:category/>
  <cp:version/>
  <cp:contentType/>
  <cp:contentStatus/>
</cp:coreProperties>
</file>